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N:\000000財政\財政状況資料集\R06財政状況資料集\"/>
    </mc:Choice>
  </mc:AlternateContent>
  <xr:revisionPtr revIDLastSave="0" documentId="13_ncr:1_{C835F454-0739-4A6D-BFBE-9E09E8B62B92}" xr6:coauthVersionLast="47" xr6:coauthVersionMax="47" xr10:uidLastSave="{00000000-0000-0000-0000-000000000000}"/>
  <bookViews>
    <workbookView xWindow="-12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88" i="12" l="1"/>
  <c r="AF88" i="12"/>
  <c r="CR102" i="12"/>
  <c r="AU88"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E34" i="10"/>
  <c r="U34" i="10"/>
  <c r="U35" i="10" s="1"/>
  <c r="U36" i="10" s="1"/>
  <c r="U37"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<sst xmlns="http://schemas.openxmlformats.org/spreadsheetml/2006/main" count="1136" uniqueCount="564">
  <si>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</si>
  <si>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</si>
  <si>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</si>
  <si>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</si>
  <si>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</si>
  <si>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</si>
  <si>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</si>
  <si>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</si>
  <si>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</si>
  <si>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</si>
  <si>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</si>
  <si>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</si>
  <si>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</si>
  <si>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</si>
  <si>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</si>
  <si>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</si>
  <si>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</si>
  <si>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</si>
  <si>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</si>
  <si>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</si>
  <si>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</si>
  <si>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</si>
  <si>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</si>
  <si>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</si>
  <si>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</si>
  <si>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</si>
  <si>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</si>
  <si>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</si>
  <si>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</si>
  <si>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</si>
  <si>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</si>
  <si>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</si>
  <si>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</si>
  <si>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</si>
  <si>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</si>
  <si>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</si>
  <si>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</si>
  <si>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</si>
  <si>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</si>
  <si>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</si>
  <si>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</si>
  <si>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</si>
  <si>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</si>
  <si>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</si>
  <si>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</si>
  <si>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</si>
  <si>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</si>
  <si>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</si>
  <si>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</si>
  <si>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</si>
  <si>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</si>
  <si>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</si>
  <si>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</si>
  <si>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</si>
  <si>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</si>
  <si>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</si>
  <si>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</si>
  <si>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</si>
  <si>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</si>
  <si>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</si>
  <si>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</si>
  <si>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</si>
  <si>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</si>
  <si>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</si>
  <si>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</si>
  <si>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</si>
  <si>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</si>
  <si>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</si>
  <si>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</si>
  <si>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</si>
  <si>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</si>
  <si>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</si>
  <si>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</si>
  <si>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</si>
  <si>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</si>
  <si>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</si>
  <si>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</si>
  <si>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</si>
  <si>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</si>
  <si>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</si>
  <si>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</si>
  <si>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</si>
  <si>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</si>
  <si>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</si>
  <si>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</si>
  <si>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</si>
  <si>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</si>
  <si>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</si>
  <si>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</si>
  <si>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</si>
  <si>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</si>
  <si>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</si>
  <si>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</si>
  <si>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</si>
  <si>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横浜町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</si>
  <si>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</si>
  <si>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</si>
  <si>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</si>
  <si>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</si>
  <si>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</si>
  <si>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</si>
  <si>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</si>
  <si>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</si>
  <si>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</si>
  <si>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</si>
  <si>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</si>
  <si>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</si>
  <si>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</si>
  <si>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</si>
  <si>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</si>
  <si>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</si>
  <si>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</si>
  <si>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</si>
  <si>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</si>
  <si>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</si>
  <si>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</si>
  <si>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</si>
  <si>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</si>
  <si>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</si>
  <si>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</si>
  <si>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</si>
  <si>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</si>
  <si>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</si>
  <si>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</si>
  <si>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</si>
  <si>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</si>
  <si>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</si>
  <si>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</si>
  <si>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</si>
  <si>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</si>
  <si>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</si>
  <si>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</si>
  <si>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</si>
  <si>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</si>
  <si>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</si>
  <si>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</si>
  <si>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</si>
  <si>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</si>
  <si>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</si>
  <si>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</si>
  <si>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</si>
  <si>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</si>
  <si>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</si>
  <si>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</si>
  <si>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-3.4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</si>
  <si>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</si>
  <si>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</si>
  <si>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</si>
  <si>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</si>
  <si>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</si>
  <si>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</si>
  <si>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</si>
  <si>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</si>
  <si>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</si>
  <si>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</si>
  <si>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</si>
  <si>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</si>
  <si>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</si>
  <si>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</si>
  <si>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</si>
  <si>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</si>
  <si>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</si>
  <si>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</si>
  <si>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</si>
  <si>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</si>
  <si>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</si>
  <si>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</si>
  <si>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</si>
  <si>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</si>
  <si>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</si>
  <si>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</si>
  <si>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</si>
  <si>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</si>
  <si>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</si>
  <si>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</si>
  <si>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</si>
  <si>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</si>
  <si>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</si>
  <si>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</si>
  <si>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</si>
  <si>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</si>
  <si>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</si>
  <si>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</si>
  <si>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</si>
  <si>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</si>
  <si>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</si>
  <si>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</si>
  <si>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</si>
  <si>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</si>
  <si>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</si>
  <si>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</si>
  <si>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</si>
  <si>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</si>
  <si>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</si>
  <si>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</si>
  <si>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</si>
  <si>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</si>
  <si>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</si>
  <si>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</si>
  <si>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</si>
  <si>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</si>
  <si>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</si>
  <si>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</si>
  <si>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</si>
  <si>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青森県横浜町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</si>
  <si>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</si>
  <si>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</si>
  <si>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</si>
  <si>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</si>
  <si>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</si>
  <si>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</si>
  <si>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</si>
  <si>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</si>
  <si>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</si>
  <si>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</si>
  <si>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</si>
  <si>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</si>
  <si>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</si>
  <si>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</si>
  <si>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</si>
  <si>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</si>
  <si>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</si>
  <si>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</si>
  <si>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</si>
  <si>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</si>
  <si>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</si>
  <si>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</si>
  <si>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</si>
  <si>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</si>
  <si>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</si>
  <si>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</si>
  <si>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</si>
  <si>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</si>
  <si>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</si>
  <si>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</si>
  <si>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</si>
  <si>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</si>
  <si>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</si>
  <si>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</si>
  <si>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</si>
  <si>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</si>
  <si>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</si>
  <si>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</si>
  <si>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</si>
  <si>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</si>
  <si>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</si>
  <si>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</si>
  <si>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</si>
  <si>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</si>
  <si>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</si>
  <si>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</si>
  <si>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</si>
  <si>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</si>
  <si>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</si>
  <si>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</si>
  <si>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</si>
  <si>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</si>
  <si>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</si>
  <si>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</si>
  <si>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</si>
  <si>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</si>
  <si>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</si>
  <si>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</si>
  <si>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</si>
  <si>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</si>
  <si>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</si>
  <si>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</si>
  <si>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</si>
  <si>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</si>
  <si>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</si>
  <si>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</si>
  <si>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</si>
  <si>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</si>
  <si>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</si>
  <si>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</si>
  <si>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</si>
  <si>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</si>
  <si>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</si>
  <si>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</si>
  <si>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</si>
  <si>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</si>
  <si>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</si>
  <si>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</si>
  <si>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</si>
  <si>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</si>
  <si>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</si>
  <si>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</si>
  <si>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</si>
  <si>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</si>
  <si>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</si>
  <si>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</si>
  <si>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</si>
  <si>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</si>
  <si>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</si>
  <si>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</si>
  <si>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</si>
  <si>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</si>
  <si>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</si>
  <si>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</si>
  <si>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</si>
  <si>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</si>
  <si>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</si>
  <si>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</si>
  <si>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</si>
  <si>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</si>
  <si>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</si>
  <si>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</si>
  <si>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</si>
  <si>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</si>
  <si>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</si>
  <si>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</si>
  <si>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</si>
  <si>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</si>
  <si>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</si>
  <si>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</si>
  <si>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</si>
  <si>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</si>
  <si>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</si>
  <si>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</si>
  <si>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</si>
  <si>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</si>
  <si>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</si>
  <si>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</si>
  <si>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</si>
  <si>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</si>
  <si>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</si>
  <si>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</si>
  <si>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</si>
  <si>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</si>
  <si>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</si>
  <si>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</si>
  <si>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</si>
  <si>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</si>
  <si>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</si>
  <si>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</si>
  <si>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</si>
  <si>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</si>
  <si>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</si>
  <si>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</si>
  <si>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</si>
  <si>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</si>
  <si>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</si>
  <si>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</si>
  <si>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</si>
  <si>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</si>
  <si>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</si>
  <si>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</si>
  <si>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</si>
  <si>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</si>
  <si>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</si>
  <si>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</si>
  <si>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</si>
  <si>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</si>
  <si>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</si>
  <si>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</si>
  <si>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青森県横浜町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</si>
  <si>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</si>
  <si>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</si>
  <si>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</si>
  <si>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</si>
  <si>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</si>
  <si>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</si>
  <si>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</si>
  <si>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</si>
  <si>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</si>
  <si>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</si>
  <si>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</si>
  <si>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</si>
  <si>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</si>
  <si>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</si>
  <si>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</si>
  <si>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</si>
  <si>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</si>
  <si>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</si>
  <si>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</si>
  <si>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</si>
  <si>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</si>
  <si>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</si>
  <si>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</si>
  <si>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</si>
  <si>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</si>
  <si>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</si>
  <si>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</si>
  <si>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</si>
  <si>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</si>
  <si>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</si>
  <si>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</si>
  <si>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</si>
  <si>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</si>
  <si>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</si>
  <si>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</si>
  <si>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</si>
  <si>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後期高齢者医療特別会計</t>
    <phoneticPr fontId="5"/>
  </si>
  <si>
    <t>横浜町水道事業</t>
    <phoneticPr fontId="5"/>
  </si>
  <si>
    <t>法適用企業</t>
    <phoneticPr fontId="5"/>
  </si>
  <si>
    <t>横浜町下水道事業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</si>
  <si>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</si>
  <si>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</si>
  <si>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</si>
  <si>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</si>
  <si>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</si>
  <si>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</si>
  <si>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</si>
  <si>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</si>
  <si>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</si>
  <si>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</si>
  <si>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</si>
  <si>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</si>
  <si>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</si>
  <si>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</si>
  <si>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</si>
  <si>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</si>
  <si>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</si>
  <si>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</si>
  <si>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</si>
  <si>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</si>
  <si>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</si>
  <si>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</si>
  <si>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</si>
  <si>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</si>
  <si>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</si>
  <si>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</si>
  <si>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</si>
  <si>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</si>
  <si>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</si>
  <si>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</si>
  <si>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</si>
  <si>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</si>
  <si>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</si>
  <si>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</si>
  <si>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</si>
  <si>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</si>
  <si>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</si>
  <si>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</si>
  <si>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</si>
  <si>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</si>
  <si>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</si>
  <si>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</si>
  <si>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</si>
  <si>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</si>
  <si>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</si>
  <si>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</si>
  <si>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</si>
  <si>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</si>
  <si>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</si>
  <si>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</si>
  <si>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</si>
  <si>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横浜町下水道事業会計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</si>
  <si>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</si>
  <si>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</si>
  <si>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横浜町水道事業会計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</si>
  <si>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</si>
  <si>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</si>
  <si>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</si>
  <si>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</si>
  <si>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</si>
  <si>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</si>
  <si>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</si>
  <si>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</si>
  <si>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</si>
  <si>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</si>
  <si>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</si>
  <si>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</si>
  <si>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</si>
  <si>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</si>
  <si>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</si>
  <si>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</si>
  <si>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</si>
  <si>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</si>
  <si>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</si>
  <si>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</si>
  <si>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</si>
  <si>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</si>
  <si>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</si>
  <si>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</si>
  <si>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</si>
  <si>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</si>
  <si>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</si>
  <si>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</si>
  <si>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</si>
  <si>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</si>
  <si>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</si>
  <si>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</si>
  <si>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</si>
  <si>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</si>
  <si>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</si>
  <si>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</si>
  <si>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</si>
  <si>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</si>
  <si>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</si>
  <si>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</si>
  <si>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</si>
  <si>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</si>
  <si>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</si>
  <si>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</si>
  <si>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</si>
  <si>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</si>
  <si>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</si>
  <si>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</si>
  <si>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</si>
  <si>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</si>
  <si>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</si>
  <si>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</si>
  <si>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</si>
  <si>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</si>
  <si>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</si>
  <si>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</si>
  <si>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</si>
  <si>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</si>
  <si>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</si>
  <si>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</si>
  <si>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</si>
  <si>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</si>
  <si>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</si>
  <si>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</si>
  <si>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</si>
  <si>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</si>
  <si>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</si>
  <si>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</si>
  <si>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</si>
  <si>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</si>
  <si>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</si>
  <si>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</si>
  <si>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</si>
  <si>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</si>
  <si>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</si>
  <si>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</si>
  <si>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</si>
  <si>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</si>
  <si>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</si>
  <si>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</si>
  <si>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</si>
  <si>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</si>
  <si>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6.33</t>
  </si>
  <si>
    <t>横浜町水道事業</t>
  </si>
  <si>
    <t>一般会計</t>
  </si>
  <si>
    <t>介護保険特別会計（保険事業勘定）</t>
  </si>
  <si>
    <t>国民健康保険特別会計</t>
  </si>
  <si>
    <t>横浜町下水道事業</t>
  </si>
  <si>
    <t>後期高齢者医療特別会計</t>
  </si>
  <si>
    <t>介護保険特別会計（サービス事業勘定）</t>
  </si>
  <si>
    <t>その他会計（赤字）</t>
  </si>
  <si>
    <t>その他会計（黒字）</t>
  </si>
  <si>
    <t>R02</t>
    <phoneticPr fontId="5"/>
  </si>
  <si>
    <t>R03</t>
    <phoneticPr fontId="5"/>
  </si>
  <si>
    <t>R04</t>
    <phoneticPr fontId="5"/>
  </si>
  <si>
    <t>R05</t>
    <phoneticPr fontId="5"/>
  </si>
  <si>
    <t>R06</t>
    <phoneticPr fontId="5"/>
  </si>
  <si>
    <t>-</t>
    <phoneticPr fontId="2"/>
  </si>
  <si>
    <t>北部上北広域事務組合（一般会計）</t>
    <rPh sb="0" eb="2">
      <t>ホクブ</t>
    </rPh>
    <rPh sb="11" eb="13">
      <t>イッパン</t>
    </rPh>
    <rPh sb="13" eb="15">
      <t>カイケイ</t>
    </rPh>
    <phoneticPr fontId="2"/>
  </si>
  <si>
    <t>北部上北広域事務組合（病院関係）</t>
    <rPh sb="0" eb="2">
      <t>ホクブ</t>
    </rPh>
    <rPh sb="11" eb="13">
      <t>ビョウイン</t>
    </rPh>
    <rPh sb="13" eb="15">
      <t>カンケイ</t>
    </rPh>
    <phoneticPr fontId="2"/>
  </si>
  <si>
    <t>下北地域広域行政事務組合</t>
    <rPh sb="0" eb="2">
      <t>シモキタ</t>
    </rPh>
    <rPh sb="2" eb="4">
      <t>チイキ</t>
    </rPh>
    <rPh sb="4" eb="6">
      <t>コウイキ</t>
    </rPh>
    <rPh sb="6" eb="8">
      <t>ギョウセイ</t>
    </rPh>
    <rPh sb="8" eb="10">
      <t>ジム</t>
    </rPh>
    <rPh sb="10" eb="12">
      <t>クミアイ</t>
    </rPh>
    <phoneticPr fontId="2"/>
  </si>
  <si>
    <t>上北地方教育・福祉事務組合</t>
    <rPh sb="0" eb="2">
      <t>カミキタ</t>
    </rPh>
    <rPh sb="2" eb="4">
      <t>チホウ</t>
    </rPh>
    <rPh sb="4" eb="6">
      <t>キョウイク</t>
    </rPh>
    <rPh sb="7" eb="9">
      <t>フクシ</t>
    </rPh>
    <rPh sb="9" eb="11">
      <t>ジム</t>
    </rPh>
    <rPh sb="11" eb="13">
      <t>クミアイ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</si>
  <si>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</si>
  <si>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青森県市町村総合事務組合</t>
    <rPh sb="0" eb="3">
      <t>アオモリケン</t>
    </rPh>
    <rPh sb="3" eb="6">
      <t>シチョウソン</t>
    </rPh>
    <rPh sb="6" eb="8">
      <t>ソウゴウ</t>
    </rPh>
    <rPh sb="8" eb="10">
      <t>ジム</t>
    </rPh>
    <rPh sb="10" eb="12">
      <t>クミアイ</t>
    </rPh>
    <phoneticPr fontId="2"/>
  </si>
  <si>
    <t>青森県交通災害共済組合</t>
    <rPh sb="0" eb="3">
      <t>アオモリケン</t>
    </rPh>
    <rPh sb="3" eb="5">
      <t>コウツウ</t>
    </rPh>
    <rPh sb="5" eb="7">
      <t>サイガイ</t>
    </rPh>
    <rPh sb="7" eb="9">
      <t>キョウサイ</t>
    </rPh>
    <rPh sb="9" eb="11">
      <t>クミアイ</t>
    </rPh>
    <phoneticPr fontId="2"/>
  </si>
  <si>
    <t>株式会社よこはまロマン創社</t>
    <rPh sb="0" eb="4">
      <t>カブシキカイシャ</t>
    </rPh>
    <rPh sb="11" eb="12">
      <t>ツクル</t>
    </rPh>
    <rPh sb="12" eb="13">
      <t>シャ</t>
    </rPh>
    <phoneticPr fontId="2"/>
  </si>
  <si>
    <t>公共施設等維持補修基金</t>
  </si>
  <si>
    <t>ひとづくり基金</t>
  </si>
  <si>
    <t>公共施設等解体撤去基金</t>
  </si>
  <si>
    <t>核燃料物質取扱税交付金事業スクールバス運行維持運営基金</t>
  </si>
  <si>
    <t>核燃料物質取扱税交付金事業水槽付き消防ポンプ自動車整備基金</t>
  </si>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</sst>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E95A-4FCA-B241-0C1B51AEC6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135133</c:v>
                </c:pt>
                <c:pt idx="1">
                  <c:v>80850</c:v>
                </c:pt>
                <c:pt idx="2">
                  <c:v>87179</c:v>
                </c:pt>
                <c:pt idx="3">
                  <c:v>140224</c:v>
                </c:pt>
                <c:pt idx="4">
                  <c:v>157643</c:v>
                </c:pt>
              </c:numCache>
            </c:numRef>
          </c:val>
          <c:smooth val="0"/>
          <c:extLst>
            <c:ext xmlns:c16="http://schemas.microsoft.com/office/drawing/2014/chart" uri="{C3380CC4-5D6E-409C-BE32-E72D297353CC}">
              <c16:uniqueId val="{00000001-E95A-4FCA-B241-0C1B51AEC6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4.1900000000000004</c:v>
                </c:pt>
                <c:pt idx="1">
                  <c:v>4.8</c:v>
                </c:pt>
                <c:pt idx="2">
                  <c:v>3.15</c:v>
                </c:pt>
                <c:pt idx="3">
                  <c:v>4.42</c:v>
                </c:pt>
                <c:pt idx="4">
                  <c:v>6.81</c:v>
                </c:pt>
              </c:numCache>
            </c:numRef>
          </c:val>
          <c:extLst>
            <c:ext xmlns:c16="http://schemas.microsoft.com/office/drawing/2014/chart" uri="{C3380CC4-5D6E-409C-BE32-E72D297353CC}">
              <c16:uniqueId val="{00000000-2127-4BCD-BBFF-5185610E4E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48.5</c:v>
                </c:pt>
                <c:pt idx="1">
                  <c:v>51.6</c:v>
                </c:pt>
                <c:pt idx="2">
                  <c:v>57.47</c:v>
                </c:pt>
                <c:pt idx="3">
                  <c:v>49.69</c:v>
                </c:pt>
                <c:pt idx="4">
                  <c:v>50.06</c:v>
                </c:pt>
              </c:numCache>
            </c:numRef>
          </c:val>
          <c:extLst>
            <c:ext xmlns:c16="http://schemas.microsoft.com/office/drawing/2014/chart" uri="{C3380CC4-5D6E-409C-BE32-E72D297353CC}">
              <c16:uniqueId val="{00000001-2127-4BCD-BBFF-5185610E4E8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4.49</c:v>
                </c:pt>
                <c:pt idx="1">
                  <c:v>6.48</c:v>
                </c:pt>
                <c:pt idx="2">
                  <c:v>0.79</c:v>
                </c:pt>
                <c:pt idx="3">
                  <c:v>-6.33</c:v>
                </c:pt>
                <c:pt idx="4">
                  <c:v>2.61</c:v>
                </c:pt>
              </c:numCache>
            </c:numRef>
          </c:val>
          <c:smooth val="0"/>
          <c:extLst>
            <c:ext xmlns:c16="http://schemas.microsoft.com/office/drawing/2014/chart" uri="{C3380CC4-5D6E-409C-BE32-E72D297353CC}">
              <c16:uniqueId val="{00000002-2127-4BCD-BBFF-5185610E4E8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1.98</c:v>
                </c:pt>
                <c:pt idx="2">
                  <c:v>#N/A</c:v>
                </c:pt>
                <c:pt idx="3">
                  <c:v>1.05</c:v>
                </c:pt>
                <c:pt idx="4">
                  <c:v>#N/A</c:v>
                </c:pt>
                <c:pt idx="5">
                  <c:v>3.7</c:v>
                </c:pt>
                <c:pt idx="6">
                  <c:v>#N/A</c:v>
                </c:pt>
                <c:pt idx="7">
                  <c:v>3.31</c:v>
                </c:pt>
                <c:pt idx="8">
                  <c:v>0</c:v>
                </c:pt>
                <c:pt idx="9">
                  <c:v>0</c:v>
                </c:pt>
              </c:numCache>
            </c:numRef>
          </c:val>
          <c:extLst>
            <c:ext xmlns:c16="http://schemas.microsoft.com/office/drawing/2014/chart" uri="{C3380CC4-5D6E-409C-BE32-E72D297353CC}">
              <c16:uniqueId val="{00000000-A5F5-439D-AA45-1D87435010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F5-439D-AA45-1D87435010E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5F5-439D-AA45-1D87435010E5}"/>
            </c:ext>
          </c:extLst>
        </c:ser>
        <c:ser>
          <c:idx val="3"/>
          <c:order val="3"/>
          <c:tx>
            <c:strRef>
              <c:f>データシート!$A$30</c:f>
              <c:strCache>
                <c:ptCount val="1"/>
                <c:pt idx="0">
                  <c:v>介護保険特別会計（サービス事業勘定）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0.02</c:v>
                </c:pt>
              </c:numCache>
            </c:numRef>
          </c:val>
          <c:extLst>
            <c:ext xmlns:c16="http://schemas.microsoft.com/office/drawing/2014/chart" uri="{C3380CC4-5D6E-409C-BE32-E72D297353CC}">
              <c16:uniqueId val="{00000003-A5F5-439D-AA45-1D87435010E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0.1</c:v>
                </c:pt>
                <c:pt idx="4">
                  <c:v>#N/A</c:v>
                </c:pt>
                <c:pt idx="5">
                  <c:v>0.12</c:v>
                </c:pt>
                <c:pt idx="6">
                  <c:v>#N/A</c:v>
                </c:pt>
                <c:pt idx="7">
                  <c:v>0.14000000000000001</c:v>
                </c:pt>
                <c:pt idx="8">
                  <c:v>#N/A</c:v>
                </c:pt>
                <c:pt idx="9">
                  <c:v>0.12</c:v>
                </c:pt>
              </c:numCache>
            </c:numRef>
          </c:val>
          <c:extLst>
            <c:ext xmlns:c16="http://schemas.microsoft.com/office/drawing/2014/chart" uri="{C3380CC4-5D6E-409C-BE32-E72D297353CC}">
              <c16:uniqueId val="{00000004-A5F5-439D-AA45-1D87435010E5}"/>
            </c:ext>
          </c:extLst>
        </c:ser>
        <c:ser>
          <c:idx val="5"/>
          <c:order val="5"/>
          <c:tx>
            <c:strRef>
              <c:f>データシート!$A$32</c:f>
              <c:strCache>
                <c:ptCount val="1"/>
                <c:pt idx="0">
                  <c:v>横浜町下水道事業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0.13</c:v>
                </c:pt>
                <c:pt idx="8">
                  <c:v>#N/A</c:v>
                </c:pt>
                <c:pt idx="9">
                  <c:v>0.25</c:v>
                </c:pt>
              </c:numCache>
            </c:numRef>
          </c:val>
          <c:extLst>
            <c:ext xmlns:c16="http://schemas.microsoft.com/office/drawing/2014/chart" uri="{C3380CC4-5D6E-409C-BE32-E72D297353CC}">
              <c16:uniqueId val="{00000005-A5F5-439D-AA45-1D87435010E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c:v>
                </c:pt>
                <c:pt idx="2">
                  <c:v>#N/A</c:v>
                </c:pt>
                <c:pt idx="3">
                  <c:v>0.13</c:v>
                </c:pt>
                <c:pt idx="4">
                  <c:v>#N/A</c:v>
                </c:pt>
                <c:pt idx="5">
                  <c:v>0.23</c:v>
                </c:pt>
                <c:pt idx="6">
                  <c:v>#N/A</c:v>
                </c:pt>
                <c:pt idx="7">
                  <c:v>0.24</c:v>
                </c:pt>
                <c:pt idx="8">
                  <c:v>#N/A</c:v>
                </c:pt>
                <c:pt idx="9">
                  <c:v>0.31</c:v>
                </c:pt>
              </c:numCache>
            </c:numRef>
          </c:val>
          <c:extLst>
            <c:ext xmlns:c16="http://schemas.microsoft.com/office/drawing/2014/chart" uri="{C3380CC4-5D6E-409C-BE32-E72D297353CC}">
              <c16:uniqueId val="{00000006-A5F5-439D-AA45-1D87435010E5}"/>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4.01</c:v>
                </c:pt>
              </c:numCache>
            </c:numRef>
          </c:val>
          <c:extLst>
            <c:ext xmlns:c16="http://schemas.microsoft.com/office/drawing/2014/chart" uri="{C3380CC4-5D6E-409C-BE32-E72D297353CC}">
              <c16:uniqueId val="{00000007-A5F5-439D-AA45-1D87435010E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4.1900000000000004</c:v>
                </c:pt>
                <c:pt idx="2">
                  <c:v>#N/A</c:v>
                </c:pt>
                <c:pt idx="3">
                  <c:v>4.8</c:v>
                </c:pt>
                <c:pt idx="4">
                  <c:v>#N/A</c:v>
                </c:pt>
                <c:pt idx="5">
                  <c:v>3.15</c:v>
                </c:pt>
                <c:pt idx="6">
                  <c:v>#N/A</c:v>
                </c:pt>
                <c:pt idx="7">
                  <c:v>4.41</c:v>
                </c:pt>
                <c:pt idx="8">
                  <c:v>#N/A</c:v>
                </c:pt>
                <c:pt idx="9">
                  <c:v>6.81</c:v>
                </c:pt>
              </c:numCache>
            </c:numRef>
          </c:val>
          <c:extLst>
            <c:ext xmlns:c16="http://schemas.microsoft.com/office/drawing/2014/chart" uri="{C3380CC4-5D6E-409C-BE32-E72D297353CC}">
              <c16:uniqueId val="{00000008-A5F5-439D-AA45-1D87435010E5}"/>
            </c:ext>
          </c:extLst>
        </c:ser>
        <c:ser>
          <c:idx val="9"/>
          <c:order val="9"/>
          <c:tx>
            <c:strRef>
              <c:f>データシート!$A$36</c:f>
              <c:strCache>
                <c:ptCount val="1"/>
                <c:pt idx="0">
                  <c:v>横浜町水道事業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12.73</c:v>
                </c:pt>
                <c:pt idx="2">
                  <c:v>#N/A</c:v>
                </c:pt>
                <c:pt idx="3">
                  <c:v>13.15</c:v>
                </c:pt>
                <c:pt idx="4">
                  <c:v>#N/A</c:v>
                </c:pt>
                <c:pt idx="5">
                  <c:v>14.99</c:v>
                </c:pt>
                <c:pt idx="6">
                  <c:v>#N/A</c:v>
                </c:pt>
                <c:pt idx="7">
                  <c:v>15.82</c:v>
                </c:pt>
                <c:pt idx="8">
                  <c:v>#N/A</c:v>
                </c:pt>
                <c:pt idx="9">
                  <c:v>16.309999999999999</c:v>
                </c:pt>
              </c:numCache>
            </c:numRef>
          </c:val>
          <c:extLst>
            <c:ext xmlns:c16="http://schemas.microsoft.com/office/drawing/2014/chart" uri="{C3380CC4-5D6E-409C-BE32-E72D297353CC}">
              <c16:uniqueId val="{00000009-A5F5-439D-AA45-1D87435010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272</c:v>
                </c:pt>
                <c:pt idx="5">
                  <c:v>274</c:v>
                </c:pt>
                <c:pt idx="8">
                  <c:v>269</c:v>
                </c:pt>
                <c:pt idx="11">
                  <c:v>291</c:v>
                </c:pt>
                <c:pt idx="14">
                  <c:v>286</c:v>
                </c:pt>
              </c:numCache>
            </c:numRef>
          </c:val>
          <c:extLst>
            <c:ext xmlns:c16="http://schemas.microsoft.com/office/drawing/2014/chart" uri="{C3380CC4-5D6E-409C-BE32-E72D297353CC}">
              <c16:uniqueId val="{00000000-3075-4E31-B581-3612534A55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075-4E31-B581-3612534A55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075-4E31-B581-3612534A55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29</c:v>
                </c:pt>
                <c:pt idx="3">
                  <c:v>19</c:v>
                </c:pt>
                <c:pt idx="6">
                  <c:v>13</c:v>
                </c:pt>
                <c:pt idx="9">
                  <c:v>4</c:v>
                </c:pt>
                <c:pt idx="12">
                  <c:v>4</c:v>
                </c:pt>
              </c:numCache>
            </c:numRef>
          </c:val>
          <c:extLst>
            <c:ext xmlns:c16="http://schemas.microsoft.com/office/drawing/2014/chart" uri="{C3380CC4-5D6E-409C-BE32-E72D297353CC}">
              <c16:uniqueId val="{00000003-3075-4E31-B581-3612534A55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c:v>
                </c:pt>
                <c:pt idx="3">
                  <c:v>12</c:v>
                </c:pt>
                <c:pt idx="6">
                  <c:v>12</c:v>
                </c:pt>
                <c:pt idx="9">
                  <c:v>19</c:v>
                </c:pt>
                <c:pt idx="12">
                  <c:v>18</c:v>
                </c:pt>
              </c:numCache>
            </c:numRef>
          </c:val>
          <c:extLst>
            <c:ext xmlns:c16="http://schemas.microsoft.com/office/drawing/2014/chart" uri="{C3380CC4-5D6E-409C-BE32-E72D297353CC}">
              <c16:uniqueId val="{00000004-3075-4E31-B581-3612534A55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75-4E31-B581-3612534A55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75-4E31-B581-3612534A55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335</c:v>
                </c:pt>
                <c:pt idx="3">
                  <c:v>363</c:v>
                </c:pt>
                <c:pt idx="6">
                  <c:v>353</c:v>
                </c:pt>
                <c:pt idx="9">
                  <c:v>403</c:v>
                </c:pt>
                <c:pt idx="12">
                  <c:v>393</c:v>
                </c:pt>
              </c:numCache>
            </c:numRef>
          </c:val>
          <c:extLst>
            <c:ext xmlns:c16="http://schemas.microsoft.com/office/drawing/2014/chart" uri="{C3380CC4-5D6E-409C-BE32-E72D297353CC}">
              <c16:uniqueId val="{00000007-3075-4E31-B581-3612534A55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106</c:v>
                </c:pt>
                <c:pt idx="2">
                  <c:v>#N/A</c:v>
                </c:pt>
                <c:pt idx="3">
                  <c:v>#N/A</c:v>
                </c:pt>
                <c:pt idx="4">
                  <c:v>120</c:v>
                </c:pt>
                <c:pt idx="5">
                  <c:v>#N/A</c:v>
                </c:pt>
                <c:pt idx="6">
                  <c:v>#N/A</c:v>
                </c:pt>
                <c:pt idx="7">
                  <c:v>109</c:v>
                </c:pt>
                <c:pt idx="8">
                  <c:v>#N/A</c:v>
                </c:pt>
                <c:pt idx="9">
                  <c:v>#N/A</c:v>
                </c:pt>
                <c:pt idx="10">
                  <c:v>135</c:v>
                </c:pt>
                <c:pt idx="11">
                  <c:v>#N/A</c:v>
                </c:pt>
                <c:pt idx="12">
                  <c:v>#N/A</c:v>
                </c:pt>
                <c:pt idx="13">
                  <c:v>129</c:v>
                </c:pt>
                <c:pt idx="14">
                  <c:v>#N/A</c:v>
                </c:pt>
              </c:numCache>
            </c:numRef>
          </c:val>
          <c:smooth val="0"/>
          <c:extLst>
            <c:ext xmlns:c16="http://schemas.microsoft.com/office/drawing/2014/chart" uri="{C3380CC4-5D6E-409C-BE32-E72D297353CC}">
              <c16:uniqueId val="{00000008-3075-4E31-B581-3612534A55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2799</c:v>
                </c:pt>
                <c:pt idx="5">
                  <c:v>2631</c:v>
                </c:pt>
                <c:pt idx="8">
                  <c:v>2472</c:v>
                </c:pt>
                <c:pt idx="11">
                  <c:v>2296</c:v>
                </c:pt>
                <c:pt idx="14">
                  <c:v>2129</c:v>
                </c:pt>
              </c:numCache>
            </c:numRef>
          </c:val>
          <c:extLst>
            <c:ext xmlns:c16="http://schemas.microsoft.com/office/drawing/2014/chart" uri="{C3380CC4-5D6E-409C-BE32-E72D297353CC}">
              <c16:uniqueId val="{00000000-8B57-4610-B3DA-A06FB4E975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306</c:v>
                </c:pt>
                <c:pt idx="5">
                  <c:v>0</c:v>
                </c:pt>
                <c:pt idx="8">
                  <c:v>0</c:v>
                </c:pt>
                <c:pt idx="11">
                  <c:v>343</c:v>
                </c:pt>
                <c:pt idx="14">
                  <c:v>296</c:v>
                </c:pt>
              </c:numCache>
            </c:numRef>
          </c:val>
          <c:extLst>
            <c:ext xmlns:c16="http://schemas.microsoft.com/office/drawing/2014/chart" uri="{C3380CC4-5D6E-409C-BE32-E72D297353CC}">
              <c16:uniqueId val="{00000001-8B57-4610-B3DA-A06FB4E975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2512</c:v>
                </c:pt>
                <c:pt idx="5">
                  <c:v>2880</c:v>
                </c:pt>
                <c:pt idx="8">
                  <c:v>3086</c:v>
                </c:pt>
                <c:pt idx="11">
                  <c:v>3140</c:v>
                </c:pt>
                <c:pt idx="14">
                  <c:v>3114</c:v>
                </c:pt>
              </c:numCache>
            </c:numRef>
          </c:val>
          <c:extLst>
            <c:ext xmlns:c16="http://schemas.microsoft.com/office/drawing/2014/chart" uri="{C3380CC4-5D6E-409C-BE32-E72D297353CC}">
              <c16:uniqueId val="{00000002-8B57-4610-B3DA-A06FB4E975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57-4610-B3DA-A06FB4E975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57-4610-B3DA-A06FB4E975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57-4610-B3DA-A06FB4E975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469</c:v>
                </c:pt>
                <c:pt idx="3">
                  <c:v>460</c:v>
                </c:pt>
                <c:pt idx="6">
                  <c:v>481</c:v>
                </c:pt>
                <c:pt idx="9">
                  <c:v>502</c:v>
                </c:pt>
                <c:pt idx="12">
                  <c:v>494</c:v>
                </c:pt>
              </c:numCache>
            </c:numRef>
          </c:val>
          <c:extLst>
            <c:ext xmlns:c16="http://schemas.microsoft.com/office/drawing/2014/chart" uri="{C3380CC4-5D6E-409C-BE32-E72D297353CC}">
              <c16:uniqueId val="{00000006-8B57-4610-B3DA-A06FB4E975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78</c:v>
                </c:pt>
                <c:pt idx="3">
                  <c:v>60</c:v>
                </c:pt>
                <c:pt idx="6">
                  <c:v>54</c:v>
                </c:pt>
                <c:pt idx="9">
                  <c:v>57</c:v>
                </c:pt>
                <c:pt idx="12">
                  <c:v>77</c:v>
                </c:pt>
              </c:numCache>
            </c:numRef>
          </c:val>
          <c:extLst>
            <c:ext xmlns:c16="http://schemas.microsoft.com/office/drawing/2014/chart" uri="{C3380CC4-5D6E-409C-BE32-E72D297353CC}">
              <c16:uniqueId val="{00000007-8B57-4610-B3DA-A06FB4E975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157</c:v>
                </c:pt>
                <c:pt idx="3">
                  <c:v>165</c:v>
                </c:pt>
                <c:pt idx="6">
                  <c:v>161</c:v>
                </c:pt>
                <c:pt idx="9">
                  <c:v>145</c:v>
                </c:pt>
                <c:pt idx="12">
                  <c:v>94</c:v>
                </c:pt>
              </c:numCache>
            </c:numRef>
          </c:val>
          <c:extLst>
            <c:ext xmlns:c16="http://schemas.microsoft.com/office/drawing/2014/chart" uri="{C3380CC4-5D6E-409C-BE32-E72D297353CC}">
              <c16:uniqueId val="{00000008-8B57-4610-B3DA-A06FB4E975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B57-4610-B3DA-A06FB4E975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3737</c:v>
                </c:pt>
                <c:pt idx="3">
                  <c:v>3547</c:v>
                </c:pt>
                <c:pt idx="6">
                  <c:v>3361</c:v>
                </c:pt>
                <c:pt idx="9">
                  <c:v>3264</c:v>
                </c:pt>
                <c:pt idx="12">
                  <c:v>3149</c:v>
                </c:pt>
              </c:numCache>
            </c:numRef>
          </c:val>
          <c:extLst>
            <c:ext xmlns:c16="http://schemas.microsoft.com/office/drawing/2014/chart" uri="{C3380CC4-5D6E-409C-BE32-E72D297353CC}">
              <c16:uniqueId val="{0000000A-8B57-4610-B3DA-A06FB4E975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B57-4610-B3DA-A06FB4E975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1341</c:v>
                </c:pt>
                <c:pt idx="1">
                  <c:v>1193</c:v>
                </c:pt>
                <c:pt idx="2">
                  <c:v>1247</c:v>
                </c:pt>
              </c:numCache>
            </c:numRef>
          </c:val>
          <c:extLst>
            <c:ext xmlns:c16="http://schemas.microsoft.com/office/drawing/2014/chart" uri="{C3380CC4-5D6E-409C-BE32-E72D297353CC}">
              <c16:uniqueId val="{00000000-EC0E-4CCD-88F4-AE5D92F1DF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570</c:v>
                </c:pt>
                <c:pt idx="1">
                  <c:v>580</c:v>
                </c:pt>
                <c:pt idx="2">
                  <c:v>587</c:v>
                </c:pt>
              </c:numCache>
            </c:numRef>
          </c:val>
          <c:extLst>
            <c:ext xmlns:c16="http://schemas.microsoft.com/office/drawing/2014/chart" uri="{C3380CC4-5D6E-409C-BE32-E72D297353CC}">
              <c16:uniqueId val="{00000001-EC0E-4CCD-88F4-AE5D92F1DF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1424</c:v>
                </c:pt>
                <c:pt idx="1">
                  <c:v>1677</c:v>
                </c:pt>
                <c:pt idx="2">
                  <c:v>1668</c:v>
                </c:pt>
              </c:numCache>
            </c:numRef>
          </c:val>
          <c:extLst>
            <c:ext xmlns:c16="http://schemas.microsoft.com/office/drawing/2014/chart" uri="{C3380CC4-5D6E-409C-BE32-E72D297353CC}">
              <c16:uniqueId val="{00000002-EC0E-4CCD-88F4-AE5D92F1DF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青森県横浜町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年度において保健・児童センター建設工事に係る起債の償還が始まったことにより大きく増加したが、令和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年度において再度減少に転じている。今後も電源立地地域対策交付金の充当などにより、地方債発行の抑制に努め、起債に大きく頼ることのない財政運営に努める。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青森県横浜町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減少傾向にあり、主な要因として地方債の現在高の減が挙げられる。今後も老朽化した公共施設の更新・維持修繕等、将来負担比率を押し上げる事業が見込まれるため、起債の発行に大きく頼ることのないよう努め、将来負担額の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青森県横浜町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・庁舎空調設備整備事業に約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百万円、その他公共施設の維持運営のため基金の取り崩しもあった一方、各公共施設の維持運営、維持修繕基金を中心に合計約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百万円、決算剰余金等を財政調整基金へ約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百万円積み立てた結果、全体として約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取崩しに関して、今後公共施設の維持修繕・解体事業に対して経費が見込まれているため、計画的に取り崩しを行っていく。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・ひとづくり基金：教育、福祉に関するひとづくり政策の推進に要する経費に充てる。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・公共施設等維持補修基金：横浜町が整備した公共施設の修繕、更新、その他の維持修繕に要する経費に充てる。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・公共施設等解体撤去基金：横浜町が整備した公共施設の解体に要する経費に充てる。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・核燃料物質取扱税交付金事業スクールバス運行維持運営基金：小中学校の児童生徒を送迎するためのスクールバス運転業務委託に要する経費に充てる。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・核燃料物質取扱税交付金事業水槽付き消防ポンプ自動車整備基金：水槽付き消防ポンプ自動車更新事業に要する経費に充てる。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・主に庁舎空調設備整備事業に約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・短期的にも中長期的にも、各公共施設老朽化による維持修繕・解体事業が見込まれることから微減していく見込み。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・短期的にも中長期的にも、各公共施設老朽化による維持修繕・解体事業が見込まれることから微減していく見込み。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・普通交付税の臨時財政対策債償還基金費の積み立てによる増。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・現在地方債償還のピークを迎えており、令和７年度以降も計画的に取り崩す予定である。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4,048
3,922
126.38
4,522,432
4,320,398
169,814
2,491,841
3,148,791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・大型風力発電新設で固定資産税の収入が増加したことにより財政力指数が</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上昇した。しかし、人口の減少、町内に中心となる産業が少ないこと、長引く景気低迷による個人・法人税関係の不安定がある。そのため、退職者不補充等による職員数の減による人件費の削減等歳出の徹底的な見直しと「横浜町総合振興計画」に沿った施策の重点化の両立に努め、財政の健全化を図り、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42</xdr:row>
      <xdr:rowOff>5292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1659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5292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156633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116417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66269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2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・類似団体平均を上回っている。これは人件費（</a:t>
          </a:r>
          <a:r>
            <a:rPr kumimoji="1" lang="en-US" altLang="ja-JP" sz="1300">
              <a:latin typeface="ＭＳ Ｐゴシック" panose="020B0600070205080204" pitchFamily="50" charset="-128"/>
              <a:ea typeface="ＭＳ Ｐゴシック" panose="020B0600070205080204" pitchFamily="50" charset="-128"/>
            </a:rPr>
            <a:t>25.5</a:t>
          </a:r>
          <a:r>
            <a:rPr kumimoji="1" lang="ja-JP" altLang="en-US" sz="1300">
              <a:latin typeface="ＭＳ Ｐゴシック" panose="020B0600070205080204" pitchFamily="50" charset="-128"/>
              <a:ea typeface="ＭＳ Ｐゴシック" panose="020B0600070205080204" pitchFamily="50" charset="-128"/>
            </a:rPr>
            <a:t>％）及び補助費等（</a:t>
          </a:r>
          <a:r>
            <a:rPr kumimoji="1" lang="en-US" altLang="ja-JP" sz="1300">
              <a:latin typeface="ＭＳ Ｐゴシック" panose="020B0600070205080204" pitchFamily="50" charset="-128"/>
              <a:ea typeface="ＭＳ Ｐゴシック" panose="020B0600070205080204" pitchFamily="50" charset="-128"/>
            </a:rPr>
            <a:t>22.1</a:t>
          </a:r>
          <a:r>
            <a:rPr kumimoji="1" lang="ja-JP" altLang="en-US" sz="1300">
              <a:latin typeface="ＭＳ Ｐゴシック" panose="020B0600070205080204" pitchFamily="50" charset="-128"/>
              <a:ea typeface="ＭＳ Ｐゴシック" panose="020B0600070205080204" pitchFamily="50" charset="-128"/>
            </a:rPr>
            <a:t>％）の割合が高いことによるものであり、補助費等のうち、特に一部事務組合の負担金（</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の割合が高くなっている。退職者不補充等による職員数の減による人件費の削減及び一部事務組合負担金の精査などにより削減を図る。また、行財政改革への取り組みを通じて義務的経費の削減、事務事業の見直しによる経常経費の削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2117</xdr:rowOff>
    </xdr:from>
    <xdr:to>
      <xdr:col>23</xdr:col>
      <xdr:colOff>133350</xdr:colOff>
      <xdr:row>66</xdr:row>
      <xdr:rowOff>26246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31781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149437</xdr:rowOff>
    </xdr:from>
    <xdr:to>
      <xdr:col>19</xdr:col>
      <xdr:colOff>133350</xdr:colOff>
      <xdr:row>66</xdr:row>
      <xdr:rowOff>26246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936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151977</xdr:rowOff>
    </xdr:from>
    <xdr:to>
      <xdr:col>15</xdr:col>
      <xdr:colOff>82550</xdr:colOff>
      <xdr:row>65</xdr:row>
      <xdr:rowOff>149437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12477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151977</xdr:rowOff>
    </xdr:from>
    <xdr:to>
      <xdr:col>11</xdr:col>
      <xdr:colOff>31750</xdr:colOff>
      <xdr:row>66</xdr:row>
      <xdr:rowOff>2117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2477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94844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146896</xdr:rowOff>
    </xdr:from>
    <xdr:to>
      <xdr:col>19</xdr:col>
      <xdr:colOff>184150</xdr:colOff>
      <xdr:row>66</xdr:row>
      <xdr:rowOff>77046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61823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7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98637</xdr:rowOff>
    </xdr:from>
    <xdr:to>
      <xdr:col>15</xdr:col>
      <xdr:colOff>133350</xdr:colOff>
      <xdr:row>66</xdr:row>
      <xdr:rowOff>28787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13564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2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101177</xdr:rowOff>
    </xdr:from>
    <xdr:to>
      <xdr:col>11</xdr:col>
      <xdr:colOff>82550</xdr:colOff>
      <xdr:row>65</xdr:row>
      <xdr:rowOff>31327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122767</xdr:rowOff>
    </xdr:from>
    <xdr:to>
      <xdr:col>7</xdr:col>
      <xdr:colOff>31750</xdr:colOff>
      <xdr:row>66</xdr:row>
      <xdr:rowOff>52917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37694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[366,729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と比較して増加しているが、増加した主な要因として、物価高騰に伴う人件費の増加、光熱水費等の増加が挙げられる。今後も世界情勢悪化による原油価格の高騰など見込まれるため、さらなる行財政改革に取り組み、物件費等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78942</xdr:rowOff>
    </xdr:from>
    <xdr:to>
      <xdr:col>23</xdr:col>
      <xdr:colOff>133350</xdr:colOff>
      <xdr:row>81</xdr:row>
      <xdr:rowOff>108598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66392"/>
          <a:ext cx="838200" cy="2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78942</xdr:rowOff>
    </xdr:from>
    <xdr:to>
      <xdr:col>19</xdr:col>
      <xdr:colOff>133350</xdr:colOff>
      <xdr:row>81</xdr:row>
      <xdr:rowOff>97698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66392"/>
          <a:ext cx="889000" cy="1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65667</xdr:rowOff>
    </xdr:from>
    <xdr:to>
      <xdr:col>15</xdr:col>
      <xdr:colOff>82550</xdr:colOff>
      <xdr:row>81</xdr:row>
      <xdr:rowOff>97698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53117"/>
          <a:ext cx="889000" cy="3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65667</xdr:rowOff>
    </xdr:from>
    <xdr:to>
      <xdr:col>11</xdr:col>
      <xdr:colOff>31750</xdr:colOff>
      <xdr:row>81</xdr:row>
      <xdr:rowOff>87919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53117"/>
          <a:ext cx="889000" cy="2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57798</xdr:rowOff>
    </xdr:from>
    <xdr:to>
      <xdr:col>23</xdr:col>
      <xdr:colOff>184150</xdr:colOff>
      <xdr:row>81</xdr:row>
      <xdr:rowOff>159398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150525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6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28142</xdr:rowOff>
    </xdr:from>
    <xdr:to>
      <xdr:col>19</xdr:col>
      <xdr:colOff>184150</xdr:colOff>
      <xdr:row>81</xdr:row>
      <xdr:rowOff>129742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1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139919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8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46898</xdr:rowOff>
    </xdr:from>
    <xdr:to>
      <xdr:col>15</xdr:col>
      <xdr:colOff>133350</xdr:colOff>
      <xdr:row>81</xdr:row>
      <xdr:rowOff>148498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158675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14867</xdr:rowOff>
    </xdr:from>
    <xdr:to>
      <xdr:col>11</xdr:col>
      <xdr:colOff>82550</xdr:colOff>
      <xdr:row>81</xdr:row>
      <xdr:rowOff>116467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126644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7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37119</xdr:rowOff>
    </xdr:from>
    <xdr:to>
      <xdr:col>7</xdr:col>
      <xdr:colOff>31750</xdr:colOff>
      <xdr:row>81</xdr:row>
      <xdr:rowOff>138719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148896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・給与体系の見直しが遅れ、類似団体平均を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％、全国町村平均を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％上回っている。全国的にも高い水準にあるため、給与の適正化に努めることにより類似団体平均並みまでの低下を目指す。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11937</xdr:rowOff>
    </xdr:from>
    <xdr:to>
      <xdr:col>81</xdr:col>
      <xdr:colOff>44450</xdr:colOff>
      <xdr:row>89</xdr:row>
      <xdr:rowOff>26415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270987"/>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26415</xdr:rowOff>
    </xdr:from>
    <xdr:to>
      <xdr:col>77</xdr:col>
      <xdr:colOff>44450</xdr:colOff>
      <xdr:row>89</xdr:row>
      <xdr:rowOff>31242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85465"/>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168911</xdr:rowOff>
    </xdr:from>
    <xdr:to>
      <xdr:col>72</xdr:col>
      <xdr:colOff>203200</xdr:colOff>
      <xdr:row>89</xdr:row>
      <xdr:rowOff>31242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56511"/>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168911</xdr:rowOff>
    </xdr:from>
    <xdr:to>
      <xdr:col>68</xdr:col>
      <xdr:colOff>152400</xdr:colOff>
      <xdr:row>89</xdr:row>
      <xdr:rowOff>26415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56511"/>
          <a:ext cx="889000" cy="2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132587</xdr:rowOff>
    </xdr:from>
    <xdr:to>
      <xdr:col>81</xdr:col>
      <xdr:colOff>95250</xdr:colOff>
      <xdr:row>89</xdr:row>
      <xdr:rowOff>62737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28464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147065</xdr:rowOff>
    </xdr:from>
    <xdr:to>
      <xdr:col>77</xdr:col>
      <xdr:colOff>95250</xdr:colOff>
      <xdr:row>89</xdr:row>
      <xdr:rowOff>77215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61992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21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151892</xdr:rowOff>
    </xdr:from>
    <xdr:to>
      <xdr:col>73</xdr:col>
      <xdr:colOff>44450</xdr:colOff>
      <xdr:row>89</xdr:row>
      <xdr:rowOff>82042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3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66819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2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118111</xdr:rowOff>
    </xdr:from>
    <xdr:to>
      <xdr:col>68</xdr:col>
      <xdr:colOff>203200</xdr:colOff>
      <xdr:row>89</xdr:row>
      <xdr:rowOff>48261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33038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147065</xdr:rowOff>
    </xdr:from>
    <xdr:to>
      <xdr:col>64</xdr:col>
      <xdr:colOff>152400</xdr:colOff>
      <xdr:row>89</xdr:row>
      <xdr:rowOff>77215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61992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2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・類似団体と比較すると下回っているが、急速な人口減少により近年増加傾向となっている。今後についても、退職者補充を前提としながら新規採用の抑制に努め、より適正な定員管理に努める。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25802</xdr:rowOff>
    </xdr:from>
    <xdr:to>
      <xdr:col>81</xdr:col>
      <xdr:colOff>44450</xdr:colOff>
      <xdr:row>60</xdr:row>
      <xdr:rowOff>36460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12802"/>
          <a:ext cx="838200" cy="1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17960</xdr:rowOff>
    </xdr:from>
    <xdr:to>
      <xdr:col>77</xdr:col>
      <xdr:colOff>44450</xdr:colOff>
      <xdr:row>60</xdr:row>
      <xdr:rowOff>25802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04960"/>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1672</xdr:rowOff>
    </xdr:from>
    <xdr:to>
      <xdr:col>72</xdr:col>
      <xdr:colOff>203200</xdr:colOff>
      <xdr:row>60</xdr:row>
      <xdr:rowOff>17960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88672"/>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169301</xdr:rowOff>
    </xdr:from>
    <xdr:to>
      <xdr:col>68</xdr:col>
      <xdr:colOff>152400</xdr:colOff>
      <xdr:row>60</xdr:row>
      <xdr:rowOff>1672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84851"/>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157110</xdr:rowOff>
    </xdr:from>
    <xdr:to>
      <xdr:col>81</xdr:col>
      <xdr:colOff>95250</xdr:colOff>
      <xdr:row>60</xdr:row>
      <xdr:rowOff>87260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7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78387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9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146452</xdr:rowOff>
    </xdr:from>
    <xdr:to>
      <xdr:col>77</xdr:col>
      <xdr:colOff>95250</xdr:colOff>
      <xdr:row>60</xdr:row>
      <xdr:rowOff>76602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6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86779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3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138610</xdr:rowOff>
    </xdr:from>
    <xdr:to>
      <xdr:col>73</xdr:col>
      <xdr:colOff>44450</xdr:colOff>
      <xdr:row>60</xdr:row>
      <xdr:rowOff>68760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5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78937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122322</xdr:rowOff>
    </xdr:from>
    <xdr:to>
      <xdr:col>68</xdr:col>
      <xdr:colOff>203200</xdr:colOff>
      <xdr:row>60</xdr:row>
      <xdr:rowOff>52472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3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62649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0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118501</xdr:rowOff>
    </xdr:from>
    <xdr:to>
      <xdr:col>64</xdr:col>
      <xdr:colOff>152400</xdr:colOff>
      <xdr:row>60</xdr:row>
      <xdr:rowOff>48651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3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58828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0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・類似団体と比較すると下回っているが、昨年と比較すると増となっている。今後も地方債発行の抑制に努め、起債に大きく頼ることのない財政運営に努める。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160782</xdr:rowOff>
    </xdr:from>
    <xdr:to>
      <xdr:col>81</xdr:col>
      <xdr:colOff>44450</xdr:colOff>
      <xdr:row>40</xdr:row>
      <xdr:rowOff>165608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1878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40</xdr:row>
      <xdr:rowOff>160782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0913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146304</xdr:rowOff>
    </xdr:from>
    <xdr:to>
      <xdr:col>72</xdr:col>
      <xdr:colOff>203200</xdr:colOff>
      <xdr:row>40</xdr:row>
      <xdr:rowOff>151130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0430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146304</xdr:rowOff>
    </xdr:from>
    <xdr:to>
      <xdr:col>68</xdr:col>
      <xdr:colOff>152400</xdr:colOff>
      <xdr:row>41</xdr:row>
      <xdr:rowOff>8636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0430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131335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109982</xdr:rowOff>
    </xdr:from>
    <xdr:to>
      <xdr:col>77</xdr:col>
      <xdr:colOff>95250</xdr:colOff>
      <xdr:row>41</xdr:row>
      <xdr:rowOff>40132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50309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3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95504</xdr:rowOff>
    </xdr:from>
    <xdr:to>
      <xdr:col>68</xdr:col>
      <xdr:colOff>203200</xdr:colOff>
      <xdr:row>41</xdr:row>
      <xdr:rowOff>25654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129286</xdr:rowOff>
    </xdr:from>
    <xdr:to>
      <xdr:col>64</xdr:col>
      <xdr:colOff>152400</xdr:colOff>
      <xdr:row>41</xdr:row>
      <xdr:rowOff>59436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69613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様である。一般会計においては多くの事業に電源三法交付金を充当し、地方債の抑制を図っている。今後も新規地方債の抑制に努め、財政の健全化を図る。今後も関係町村等との協議を踏まえながら事務事業を精査し、資金不足の圧縮を図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4,048
3,922
126.38
4,522,432
4,320,398
169,814
2,491,841
3,148,791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％上回っている。退職者不補充等による職員数の減、手当の見直し等の給与制度の是正により人件費の抑制に努める。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84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84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19050</xdr:rowOff>
    </xdr:from>
    <xdr:to>
      <xdr:col>24</xdr:col>
      <xdr:colOff>76200</xdr:colOff>
      <xdr:row>36</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19050</xdr:rowOff>
    </xdr:from>
    <xdr:to>
      <xdr:col>15</xdr:col>
      <xdr:colOff>149225</xdr:colOff>
      <xdr:row>36</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72390</xdr:rowOff>
    </xdr:from>
    <xdr:to>
      <xdr:col>6</xdr:col>
      <xdr:colOff>171450</xdr:colOff>
      <xdr:row>37</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やや下回っている。これは経常経費等の削減に努めてきたことによる。今後も一般廃棄物収集運搬業務の民間委託、庁舎内の電算化により物件費の増加が見込まれるが、さらなる行財政改革に取り組み、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022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117856</xdr:rowOff>
    </xdr:from>
    <xdr:to>
      <xdr:col>78</xdr:col>
      <xdr:colOff>69850</xdr:colOff>
      <xdr:row>17</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610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62992</xdr:rowOff>
    </xdr:from>
    <xdr:to>
      <xdr:col>73</xdr:col>
      <xdr:colOff>180975</xdr:colOff>
      <xdr:row>16</xdr:row>
      <xdr:rowOff>117856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061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156718</xdr:rowOff>
    </xdr:from>
    <xdr:to>
      <xdr:col>69</xdr:col>
      <xdr:colOff>92075</xdr:colOff>
      <xdr:row>16</xdr:row>
      <xdr:rowOff>62992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284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124731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9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67056</xdr:rowOff>
    </xdr:from>
    <xdr:to>
      <xdr:col>74</xdr:col>
      <xdr:colOff>31750</xdr:colOff>
      <xdr:row>16</xdr:row>
      <xdr:rowOff>168656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7383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xdr:rowOff>
    </xdr:from>
    <xdr:to>
      <xdr:col>69</xdr:col>
      <xdr:colOff>142875</xdr:colOff>
      <xdr:row>16</xdr:row>
      <xdr:rowOff>113792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123969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105918</xdr:rowOff>
    </xdr:from>
    <xdr:to>
      <xdr:col>65</xdr:col>
      <xdr:colOff>53975</xdr:colOff>
      <xdr:row>16</xdr:row>
      <xdr:rowOff>36068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46245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・類似団体平均を大きく上回っている。これは障害者措置費関連及び児童措置費関連が高いためである。今後も適正な取り組みに努める。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53522</xdr:rowOff>
    </xdr:from>
    <xdr:to>
      <xdr:col>24</xdr:col>
      <xdr:colOff>25400</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8261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77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11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11872"/>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146249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やや上回っているのは特別会計への繰出金が主な要因となっている。国民健康保険特別会計・介護保険特別会計においては、保険料の徴収強化・適正化及び事務経費の削減を図るなど、普通会計の負担額を減らしていく。その他特別会計についても、徹底した経費削減を目指す。</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96520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796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96520</xdr:rowOff>
    </xdr:from>
    <xdr:to>
      <xdr:col>78</xdr:col>
      <xdr:colOff>69850</xdr:colOff>
      <xdr:row>59</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0406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92710</xdr:rowOff>
    </xdr:from>
    <xdr:to>
      <xdr:col>73</xdr:col>
      <xdr:colOff>180975</xdr:colOff>
      <xdr:row>59</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208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92710</xdr:rowOff>
    </xdr:from>
    <xdr:to>
      <xdr:col>69</xdr:col>
      <xdr:colOff>92075</xdr:colOff>
      <xdr:row>59</xdr:row>
      <xdr:rowOff>138430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208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45720</xdr:rowOff>
    </xdr:from>
    <xdr:to>
      <xdr:col>78</xdr:col>
      <xdr:colOff>120650</xdr:colOff>
      <xdr:row>58</xdr:row>
      <xdr:rowOff>147320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132097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7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・類似団体平均を大きく上回っているのは、一部事務組合の負担金が高いことが大きな要因となっている。今後は一部事務組合の人件費や物件費の抑制に一層努め、負担金の抑制を図る。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51562</xdr:rowOff>
    </xdr:from>
    <xdr:to>
      <xdr:col>82</xdr:col>
      <xdr:colOff>107950</xdr:colOff>
      <xdr:row>39</xdr:row>
      <xdr:rowOff>51562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7381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122428</xdr:rowOff>
    </xdr:from>
    <xdr:to>
      <xdr:col>78</xdr:col>
      <xdr:colOff>69850</xdr:colOff>
      <xdr:row>39</xdr:row>
      <xdr:rowOff>51562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6375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122428</xdr:rowOff>
    </xdr:from>
    <xdr:to>
      <xdr:col>73</xdr:col>
      <xdr:colOff>180975</xdr:colOff>
      <xdr:row>38</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6375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38</xdr:row>
      <xdr:rowOff>163576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6649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762</xdr:rowOff>
    </xdr:from>
    <xdr:to>
      <xdr:col>82</xdr:col>
      <xdr:colOff>158750</xdr:colOff>
      <xdr:row>39</xdr:row>
      <xdr:rowOff>102362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144289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762</xdr:rowOff>
    </xdr:from>
    <xdr:to>
      <xdr:col>78</xdr:col>
      <xdr:colOff>120650</xdr:colOff>
      <xdr:row>39</xdr:row>
      <xdr:rowOff>102362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87139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77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71628</xdr:rowOff>
    </xdr:from>
    <xdr:to>
      <xdr:col>74</xdr:col>
      <xdr:colOff>31750</xdr:colOff>
      <xdr:row>39</xdr:row>
      <xdr:rowOff>1778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158005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99060</xdr:rowOff>
    </xdr:from>
    <xdr:to>
      <xdr:col>69</xdr:col>
      <xdr:colOff>142875</xdr:colOff>
      <xdr:row>39</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13987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112776</xdr:rowOff>
    </xdr:from>
    <xdr:to>
      <xdr:col>65</xdr:col>
      <xdr:colOff>53975</xdr:colOff>
      <xdr:row>39</xdr:row>
      <xdr:rowOff>42926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27703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・類似団体平均をやや下回っている。これは多くの事業に電源三法交付金を充当し、地方債の抑制を図ってきたためである。今後も新規地方債の抑制に努め、財政の健全化を図る。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76</xdr:row>
      <xdr:rowOff>104139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000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657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35561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65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50800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65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35577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111777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のは、補助費等及び扶助費が主な要因である。補助費等については、一部事務組合の負担金が高いことが大きな要因となっているため、一部事務組合の人件費や物件費の抑制に一層努めること、扶助費については、障害者措置費関連及び児童措置費関連が高くなっていることが要因であるため、今後も適正な取り組み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125368</xdr:rowOff>
    </xdr:from>
    <xdr:to>
      <xdr:col>82</xdr:col>
      <xdr:colOff>107950</xdr:colOff>
      <xdr:row>79</xdr:row>
      <xdr:rowOff>135164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66991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125368</xdr:rowOff>
    </xdr:from>
    <xdr:to>
      <xdr:col>78</xdr:col>
      <xdr:colOff>69850</xdr:colOff>
      <xdr:row>79</xdr:row>
      <xdr:rowOff>144962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66991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7801</xdr:rowOff>
    </xdr:from>
    <xdr:to>
      <xdr:col>73</xdr:col>
      <xdr:colOff>180975</xdr:colOff>
      <xdr:row>79</xdr:row>
      <xdr:rowOff>144962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552351"/>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7801</xdr:rowOff>
    </xdr:from>
    <xdr:to>
      <xdr:col>69</xdr:col>
      <xdr:colOff>92075</xdr:colOff>
      <xdr:row>79</xdr:row>
      <xdr:rowOff>151493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552351"/>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84364</xdr:rowOff>
    </xdr:from>
    <xdr:to>
      <xdr:col>82</xdr:col>
      <xdr:colOff>158750</xdr:colOff>
      <xdr:row>80</xdr:row>
      <xdr:rowOff>14514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56441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74568</xdr:rowOff>
    </xdr:from>
    <xdr:to>
      <xdr:col>78</xdr:col>
      <xdr:colOff>120650</xdr:colOff>
      <xdr:row>80</xdr:row>
      <xdr:rowOff>4718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6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160945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70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94162</xdr:rowOff>
    </xdr:from>
    <xdr:to>
      <xdr:col>74</xdr:col>
      <xdr:colOff>31750</xdr:colOff>
      <xdr:row>80</xdr:row>
      <xdr:rowOff>24312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63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9089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72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128451</xdr:rowOff>
    </xdr:from>
    <xdr:to>
      <xdr:col>69</xdr:col>
      <xdr:colOff>142875</xdr:colOff>
      <xdr:row>79</xdr:row>
      <xdr:rowOff>58601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5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43378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8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15620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136767</xdr:rowOff>
    </xdr:from>
    <xdr:to>
      <xdr:col>29</xdr:col>
      <xdr:colOff>127000</xdr:colOff>
      <xdr:row>20</xdr:row>
      <xdr:rowOff>18960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41942"/>
          <a:ext cx="647700" cy="53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18960</xdr:rowOff>
    </xdr:from>
    <xdr:to>
      <xdr:col>26</xdr:col>
      <xdr:colOff>50800</xdr:colOff>
      <xdr:row>20</xdr:row>
      <xdr:rowOff>27553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95585"/>
          <a:ext cx="698500" cy="8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27553</xdr:rowOff>
    </xdr:from>
    <xdr:to>
      <xdr:col>22</xdr:col>
      <xdr:colOff>114300</xdr:colOff>
      <xdr:row>20</xdr:row>
      <xdr:rowOff>51166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04178"/>
          <a:ext cx="698500" cy="23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51166</xdr:rowOff>
    </xdr:from>
    <xdr:to>
      <xdr:col>18</xdr:col>
      <xdr:colOff>177800</xdr:colOff>
      <xdr:row>20</xdr:row>
      <xdr:rowOff>57553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27791"/>
          <a:ext cx="698500" cy="6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85967</xdr:rowOff>
    </xdr:from>
    <xdr:to>
      <xdr:col>29</xdr:col>
      <xdr:colOff>177800</xdr:colOff>
      <xdr:row>20</xdr:row>
      <xdr:rowOff>16117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91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58044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139610</xdr:rowOff>
    </xdr:from>
    <xdr:to>
      <xdr:col>26</xdr:col>
      <xdr:colOff>101600</xdr:colOff>
      <xdr:row>20</xdr:row>
      <xdr:rowOff>69760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44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54537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31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148203</xdr:rowOff>
    </xdr:from>
    <xdr:to>
      <xdr:col>22</xdr:col>
      <xdr:colOff>165100</xdr:colOff>
      <xdr:row>20</xdr:row>
      <xdr:rowOff>78353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53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63130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3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366</xdr:rowOff>
    </xdr:from>
    <xdr:to>
      <xdr:col>19</xdr:col>
      <xdr:colOff>38100</xdr:colOff>
      <xdr:row>20</xdr:row>
      <xdr:rowOff>101966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76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86743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6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6753</xdr:rowOff>
    </xdr:from>
    <xdr:to>
      <xdr:col>15</xdr:col>
      <xdr:colOff>101600</xdr:colOff>
      <xdr:row>20</xdr:row>
      <xdr:rowOff>108353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83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93130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6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264581</xdr:rowOff>
    </xdr:from>
    <xdr:to>
      <xdr:col>29</xdr:col>
      <xdr:colOff>127000</xdr:colOff>
      <xdr:row>35</xdr:row>
      <xdr:rowOff>267388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74931"/>
          <a:ext cx="647700" cy="2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264581</xdr:rowOff>
    </xdr:from>
    <xdr:to>
      <xdr:col>26</xdr:col>
      <xdr:colOff>50800</xdr:colOff>
      <xdr:row>35</xdr:row>
      <xdr:rowOff>296580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74931"/>
          <a:ext cx="698500" cy="31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284789</xdr:rowOff>
    </xdr:from>
    <xdr:to>
      <xdr:col>22</xdr:col>
      <xdr:colOff>114300</xdr:colOff>
      <xdr:row>35</xdr:row>
      <xdr:rowOff>296580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95139"/>
          <a:ext cx="698500" cy="1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284789</xdr:rowOff>
    </xdr:from>
    <xdr:to>
      <xdr:col>18</xdr:col>
      <xdr:colOff>177800</xdr:colOff>
      <xdr:row>35</xdr:row>
      <xdr:rowOff>302697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95139"/>
          <a:ext cx="698500" cy="17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216588</xdr:rowOff>
    </xdr:from>
    <xdr:to>
      <xdr:col>29</xdr:col>
      <xdr:colOff>177800</xdr:colOff>
      <xdr:row>35</xdr:row>
      <xdr:rowOff>318188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26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188665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9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213781</xdr:rowOff>
    </xdr:from>
    <xdr:to>
      <xdr:col>26</xdr:col>
      <xdr:colOff>101600</xdr:colOff>
      <xdr:row>35</xdr:row>
      <xdr:rowOff>315381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24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300158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10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245780</xdr:rowOff>
    </xdr:from>
    <xdr:to>
      <xdr:col>22</xdr:col>
      <xdr:colOff>165100</xdr:colOff>
      <xdr:row>36</xdr:row>
      <xdr:rowOff>4480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56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332157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4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233989</xdr:rowOff>
    </xdr:from>
    <xdr:to>
      <xdr:col>19</xdr:col>
      <xdr:colOff>38100</xdr:colOff>
      <xdr:row>35</xdr:row>
      <xdr:rowOff>335589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44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320366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3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251897</xdr:rowOff>
    </xdr:from>
    <xdr:to>
      <xdr:col>15</xdr:col>
      <xdr:colOff>101600</xdr:colOff>
      <xdr:row>36</xdr:row>
      <xdr:rowOff>10597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62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338274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4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4,048
3,922
126.38
4,522,432
4,320,398
169,814
2,491,841
3,148,791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163912</xdr:rowOff>
    </xdr:from>
    <xdr:to>
      <xdr:col>24</xdr:col>
      <xdr:colOff>63500</xdr:colOff>
      <xdr:row>38</xdr:row>
      <xdr:rowOff>24957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507562"/>
          <a:ext cx="838200" cy="3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24306</xdr:rowOff>
    </xdr:from>
    <xdr:to>
      <xdr:col>19</xdr:col>
      <xdr:colOff>177800</xdr:colOff>
      <xdr:row>38</xdr:row>
      <xdr:rowOff>24957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539406"/>
          <a:ext cx="8890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24306</xdr:rowOff>
    </xdr:from>
    <xdr:to>
      <xdr:col>15</xdr:col>
      <xdr:colOff>50800</xdr:colOff>
      <xdr:row>38</xdr:row>
      <xdr:rowOff>42609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39406"/>
          <a:ext cx="889000" cy="1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37878</xdr:rowOff>
    </xdr:from>
    <xdr:to>
      <xdr:col>10</xdr:col>
      <xdr:colOff>114300</xdr:colOff>
      <xdr:row>38</xdr:row>
      <xdr:rowOff>42609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552978"/>
          <a:ext cx="889000" cy="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113112</xdr:rowOff>
    </xdr:from>
    <xdr:to>
      <xdr:col>24</xdr:col>
      <xdr:colOff>114300</xdr:colOff>
      <xdr:row>38</xdr:row>
      <xdr:rowOff>43262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5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28039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71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145607</xdr:rowOff>
    </xdr:from>
    <xdr:to>
      <xdr:col>20</xdr:col>
      <xdr:colOff>38100</xdr:colOff>
      <xdr:row>38</xdr:row>
      <xdr:rowOff>75757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8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66884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81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144956</xdr:rowOff>
    </xdr:from>
    <xdr:to>
      <xdr:col>15</xdr:col>
      <xdr:colOff>101600</xdr:colOff>
      <xdr:row>38</xdr:row>
      <xdr:rowOff>75105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886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66233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8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163259</xdr:rowOff>
    </xdr:from>
    <xdr:to>
      <xdr:col>10</xdr:col>
      <xdr:colOff>165100</xdr:colOff>
      <xdr:row>38</xdr:row>
      <xdr:rowOff>93409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50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84536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9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158528</xdr:rowOff>
    </xdr:from>
    <xdr:to>
      <xdr:col>6</xdr:col>
      <xdr:colOff>38100</xdr:colOff>
      <xdr:row>38</xdr:row>
      <xdr:rowOff>88678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0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79805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9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149347</xdr:rowOff>
    </xdr:from>
    <xdr:to>
      <xdr:col>24</xdr:col>
      <xdr:colOff>63500</xdr:colOff>
      <xdr:row>58</xdr:row>
      <xdr:rowOff>4201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21997"/>
          <a:ext cx="838200" cy="2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149320</xdr:rowOff>
    </xdr:from>
    <xdr:to>
      <xdr:col>19</xdr:col>
      <xdr:colOff>177800</xdr:colOff>
      <xdr:row>58</xdr:row>
      <xdr:rowOff>4201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21970"/>
          <a:ext cx="889000" cy="2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149320</xdr:rowOff>
    </xdr:from>
    <xdr:to>
      <xdr:col>15</xdr:col>
      <xdr:colOff>50800</xdr:colOff>
      <xdr:row>58</xdr:row>
      <xdr:rowOff>30024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21970"/>
          <a:ext cx="889000" cy="5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156341</xdr:rowOff>
    </xdr:from>
    <xdr:to>
      <xdr:col>10</xdr:col>
      <xdr:colOff>114300</xdr:colOff>
      <xdr:row>58</xdr:row>
      <xdr:rowOff>30024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28991"/>
          <a:ext cx="889000" cy="4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98547</xdr:rowOff>
    </xdr:from>
    <xdr:to>
      <xdr:col>24</xdr:col>
      <xdr:colOff>114300</xdr:colOff>
      <xdr:row>58</xdr:row>
      <xdr:rowOff>28697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13474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124851</xdr:rowOff>
    </xdr:from>
    <xdr:to>
      <xdr:col>20</xdr:col>
      <xdr:colOff>38100</xdr:colOff>
      <xdr:row>58</xdr:row>
      <xdr:rowOff>55001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46128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9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98520</xdr:rowOff>
    </xdr:from>
    <xdr:to>
      <xdr:col>15</xdr:col>
      <xdr:colOff>101600</xdr:colOff>
      <xdr:row>58</xdr:row>
      <xdr:rowOff>28670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19797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6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150674</xdr:rowOff>
    </xdr:from>
    <xdr:to>
      <xdr:col>10</xdr:col>
      <xdr:colOff>165100</xdr:colOff>
      <xdr:row>58</xdr:row>
      <xdr:rowOff>80824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71951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1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105541</xdr:rowOff>
    </xdr:from>
    <xdr:to>
      <xdr:col>6</xdr:col>
      <xdr:colOff>38100</xdr:colOff>
      <xdr:row>58</xdr:row>
      <xdr:rowOff>35691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26818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7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64289</xdr:rowOff>
    </xdr:from>
    <xdr:to>
      <xdr:col>24</xdr:col>
      <xdr:colOff>63500</xdr:colOff>
      <xdr:row>78</xdr:row>
      <xdr:rowOff>79998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37389"/>
          <a:ext cx="838200" cy="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35060</xdr:rowOff>
    </xdr:from>
    <xdr:to>
      <xdr:col>19</xdr:col>
      <xdr:colOff>177800</xdr:colOff>
      <xdr:row>78</xdr:row>
      <xdr:rowOff>79998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08160"/>
          <a:ext cx="889000" cy="4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9677</xdr:rowOff>
    </xdr:from>
    <xdr:to>
      <xdr:col>15</xdr:col>
      <xdr:colOff>50800</xdr:colOff>
      <xdr:row>78</xdr:row>
      <xdr:rowOff>35060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82777"/>
          <a:ext cx="889000" cy="2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9677</xdr:rowOff>
    </xdr:from>
    <xdr:to>
      <xdr:col>10</xdr:col>
      <xdr:colOff>114300</xdr:colOff>
      <xdr:row>78</xdr:row>
      <xdr:rowOff>18258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82777"/>
          <a:ext cx="889000" cy="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13489</xdr:rowOff>
    </xdr:from>
    <xdr:to>
      <xdr:col>24</xdr:col>
      <xdr:colOff>114300</xdr:colOff>
      <xdr:row>78</xdr:row>
      <xdr:rowOff>115089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99866</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29198</xdr:rowOff>
    </xdr:from>
    <xdr:to>
      <xdr:col>20</xdr:col>
      <xdr:colOff>38100</xdr:colOff>
      <xdr:row>78</xdr:row>
      <xdr:rowOff>130798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121925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9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155710</xdr:rowOff>
    </xdr:from>
    <xdr:to>
      <xdr:col>15</xdr:col>
      <xdr:colOff>101600</xdr:colOff>
      <xdr:row>78</xdr:row>
      <xdr:rowOff>85860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76987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5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130327</xdr:rowOff>
    </xdr:from>
    <xdr:to>
      <xdr:col>10</xdr:col>
      <xdr:colOff>165100</xdr:colOff>
      <xdr:row>78</xdr:row>
      <xdr:rowOff>60477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51604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2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138908</xdr:rowOff>
    </xdr:from>
    <xdr:to>
      <xdr:col>6</xdr:col>
      <xdr:colOff>38100</xdr:colOff>
      <xdr:row>78</xdr:row>
      <xdr:rowOff>69058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4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60185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131683</xdr:rowOff>
    </xdr:from>
    <xdr:to>
      <xdr:col>24</xdr:col>
      <xdr:colOff>63500</xdr:colOff>
      <xdr:row>93</xdr:row>
      <xdr:rowOff>164161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076533"/>
          <a:ext cx="838200" cy="3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164161</xdr:rowOff>
    </xdr:from>
    <xdr:to>
      <xdr:col>19</xdr:col>
      <xdr:colOff>177800</xdr:colOff>
      <xdr:row>94</xdr:row>
      <xdr:rowOff>127797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109011"/>
          <a:ext cx="889000" cy="13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18512</xdr:rowOff>
    </xdr:from>
    <xdr:to>
      <xdr:col>15</xdr:col>
      <xdr:colOff>50800</xdr:colOff>
      <xdr:row>94</xdr:row>
      <xdr:rowOff>127797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134812"/>
          <a:ext cx="889000" cy="10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18512</xdr:rowOff>
    </xdr:from>
    <xdr:to>
      <xdr:col>10</xdr:col>
      <xdr:colOff>114300</xdr:colOff>
      <xdr:row>95</xdr:row>
      <xdr:rowOff>73140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34812"/>
          <a:ext cx="889000" cy="22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80883</xdr:rowOff>
    </xdr:from>
    <xdr:to>
      <xdr:col>24</xdr:col>
      <xdr:colOff>114300</xdr:colOff>
      <xdr:row>94</xdr:row>
      <xdr:rowOff>11033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2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103760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87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113361</xdr:rowOff>
    </xdr:from>
    <xdr:to>
      <xdr:col>20</xdr:col>
      <xdr:colOff>38100</xdr:colOff>
      <xdr:row>94</xdr:row>
      <xdr:rowOff>43511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60038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8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76997</xdr:rowOff>
    </xdr:from>
    <xdr:to>
      <xdr:col>15</xdr:col>
      <xdr:colOff>101600</xdr:colOff>
      <xdr:row>95</xdr:row>
      <xdr:rowOff>7147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9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23674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6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139162</xdr:rowOff>
    </xdr:from>
    <xdr:to>
      <xdr:col>10</xdr:col>
      <xdr:colOff>165100</xdr:colOff>
      <xdr:row>94</xdr:row>
      <xdr:rowOff>69312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8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85839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85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22340</xdr:rowOff>
    </xdr:from>
    <xdr:to>
      <xdr:col>6</xdr:col>
      <xdr:colOff>38100</xdr:colOff>
      <xdr:row>95</xdr:row>
      <xdr:rowOff>123940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140467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8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132194</xdr:rowOff>
    </xdr:from>
    <xdr:to>
      <xdr:col>55</xdr:col>
      <xdr:colOff>0</xdr:colOff>
      <xdr:row>37</xdr:row>
      <xdr:rowOff>134555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75844"/>
          <a:ext cx="8382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134555</xdr:rowOff>
    </xdr:from>
    <xdr:to>
      <xdr:col>50</xdr:col>
      <xdr:colOff>114300</xdr:colOff>
      <xdr:row>37</xdr:row>
      <xdr:rowOff>162279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78205"/>
          <a:ext cx="889000" cy="2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162279</xdr:rowOff>
    </xdr:from>
    <xdr:to>
      <xdr:col>45</xdr:col>
      <xdr:colOff>177800</xdr:colOff>
      <xdr:row>38</xdr:row>
      <xdr:rowOff>33099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05929"/>
          <a:ext cx="889000" cy="4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33377</xdr:rowOff>
    </xdr:from>
    <xdr:to>
      <xdr:col>41</xdr:col>
      <xdr:colOff>50800</xdr:colOff>
      <xdr:row>38</xdr:row>
      <xdr:rowOff>33099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77027"/>
          <a:ext cx="889000" cy="17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81394</xdr:rowOff>
    </xdr:from>
    <xdr:to>
      <xdr:col>55</xdr:col>
      <xdr:colOff>50800</xdr:colOff>
      <xdr:row>38</xdr:row>
      <xdr:rowOff>11543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250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59821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83755</xdr:rowOff>
    </xdr:from>
    <xdr:to>
      <xdr:col>50</xdr:col>
      <xdr:colOff>165100</xdr:colOff>
      <xdr:row>38</xdr:row>
      <xdr:rowOff>13905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2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5032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2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111479</xdr:rowOff>
    </xdr:from>
    <xdr:to>
      <xdr:col>46</xdr:col>
      <xdr:colOff>38100</xdr:colOff>
      <xdr:row>38</xdr:row>
      <xdr:rowOff>41629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5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32756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47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153749</xdr:rowOff>
    </xdr:from>
    <xdr:to>
      <xdr:col>41</xdr:col>
      <xdr:colOff>101600</xdr:colOff>
      <xdr:row>38</xdr:row>
      <xdr:rowOff>83899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9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75026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9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154027</xdr:rowOff>
    </xdr:from>
    <xdr:to>
      <xdr:col>36</xdr:col>
      <xdr:colOff>165100</xdr:colOff>
      <xdr:row>37</xdr:row>
      <xdr:rowOff>84177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2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75304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1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95776</xdr:rowOff>
    </xdr:from>
    <xdr:to>
      <xdr:col>55</xdr:col>
      <xdr:colOff>0</xdr:colOff>
      <xdr:row>58</xdr:row>
      <xdr:rowOff>109049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39876"/>
          <a:ext cx="838200" cy="1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109049</xdr:rowOff>
    </xdr:from>
    <xdr:to>
      <xdr:col>50</xdr:col>
      <xdr:colOff>114300</xdr:colOff>
      <xdr:row>58</xdr:row>
      <xdr:rowOff>149470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53149"/>
          <a:ext cx="889000" cy="4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149470</xdr:rowOff>
    </xdr:from>
    <xdr:to>
      <xdr:col>45</xdr:col>
      <xdr:colOff>177800</xdr:colOff>
      <xdr:row>58</xdr:row>
      <xdr:rowOff>154292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93570"/>
          <a:ext cx="889000" cy="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112929</xdr:rowOff>
    </xdr:from>
    <xdr:to>
      <xdr:col>41</xdr:col>
      <xdr:colOff>50800</xdr:colOff>
      <xdr:row>58</xdr:row>
      <xdr:rowOff>154292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57029"/>
          <a:ext cx="889000" cy="4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44976</xdr:rowOff>
    </xdr:from>
    <xdr:to>
      <xdr:col>55</xdr:col>
      <xdr:colOff>50800</xdr:colOff>
      <xdr:row>58</xdr:row>
      <xdr:rowOff>146576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8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131353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0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58249</xdr:rowOff>
    </xdr:from>
    <xdr:to>
      <xdr:col>50</xdr:col>
      <xdr:colOff>165100</xdr:colOff>
      <xdr:row>58</xdr:row>
      <xdr:rowOff>159849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150976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9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98670</xdr:rowOff>
    </xdr:from>
    <xdr:to>
      <xdr:col>46</xdr:col>
      <xdr:colOff>38100</xdr:colOff>
      <xdr:row>59</xdr:row>
      <xdr:rowOff>28820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4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19947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3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103492</xdr:rowOff>
    </xdr:from>
    <xdr:to>
      <xdr:col>41</xdr:col>
      <xdr:colOff>101600</xdr:colOff>
      <xdr:row>59</xdr:row>
      <xdr:rowOff>33642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24769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4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62129</xdr:rowOff>
    </xdr:from>
    <xdr:to>
      <xdr:col>36</xdr:col>
      <xdr:colOff>165100</xdr:colOff>
      <xdr:row>58</xdr:row>
      <xdr:rowOff>163729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154856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9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41576</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86126"/>
          <a:ext cx="8382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34131</xdr:rowOff>
    </xdr:from>
    <xdr:to>
      <xdr:col>50</xdr:col>
      <xdr:colOff>114300</xdr:colOff>
      <xdr:row>79</xdr:row>
      <xdr:rowOff>41576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78681"/>
          <a:ext cx="889000" cy="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34131</xdr:rowOff>
    </xdr:from>
    <xdr:to>
      <xdr:col>45</xdr:col>
      <xdr:colOff>177800</xdr:colOff>
      <xdr:row>79</xdr:row>
      <xdr:rowOff>36525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78681"/>
          <a:ext cx="889000" cy="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6257</xdr:rowOff>
    </xdr:from>
    <xdr:to>
      <xdr:col>41</xdr:col>
      <xdr:colOff>50800</xdr:colOff>
      <xdr:row>79</xdr:row>
      <xdr:rowOff>36525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50807"/>
          <a:ext cx="889000" cy="3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162226</xdr:rowOff>
    </xdr:from>
    <xdr:to>
      <xdr:col>50</xdr:col>
      <xdr:colOff>165100</xdr:colOff>
      <xdr:row>79</xdr:row>
      <xdr:rowOff>92376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83503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154781</xdr:rowOff>
    </xdr:from>
    <xdr:to>
      <xdr:col>46</xdr:col>
      <xdr:colOff>38100</xdr:colOff>
      <xdr:row>79</xdr:row>
      <xdr:rowOff>84931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76058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157175</xdr:rowOff>
    </xdr:from>
    <xdr:to>
      <xdr:col>41</xdr:col>
      <xdr:colOff>101600</xdr:colOff>
      <xdr:row>79</xdr:row>
      <xdr:rowOff>87325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78452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126907</xdr:rowOff>
    </xdr:from>
    <xdr:to>
      <xdr:col>36</xdr:col>
      <xdr:colOff>165100</xdr:colOff>
      <xdr:row>79</xdr:row>
      <xdr:rowOff>57057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48184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36911</xdr:rowOff>
    </xdr:from>
    <xdr:to>
      <xdr:col>55</xdr:col>
      <xdr:colOff>0</xdr:colOff>
      <xdr:row>98</xdr:row>
      <xdr:rowOff>48547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39011"/>
          <a:ext cx="838200" cy="1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48547</xdr:rowOff>
    </xdr:from>
    <xdr:to>
      <xdr:col>50</xdr:col>
      <xdr:colOff>114300</xdr:colOff>
      <xdr:row>98</xdr:row>
      <xdr:rowOff>121180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50647"/>
          <a:ext cx="889000" cy="7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121180</xdr:rowOff>
    </xdr:from>
    <xdr:to>
      <xdr:col>45</xdr:col>
      <xdr:colOff>177800</xdr:colOff>
      <xdr:row>98</xdr:row>
      <xdr:rowOff>128229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23280"/>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90132</xdr:rowOff>
    </xdr:from>
    <xdr:to>
      <xdr:col>41</xdr:col>
      <xdr:colOff>50800</xdr:colOff>
      <xdr:row>98</xdr:row>
      <xdr:rowOff>128229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92232"/>
          <a:ext cx="889000" cy="3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157561</xdr:rowOff>
    </xdr:from>
    <xdr:to>
      <xdr:col>55</xdr:col>
      <xdr:colOff>50800</xdr:colOff>
      <xdr:row>98</xdr:row>
      <xdr:rowOff>87711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8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135988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6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169197</xdr:rowOff>
    </xdr:from>
    <xdr:to>
      <xdr:col>50</xdr:col>
      <xdr:colOff>165100</xdr:colOff>
      <xdr:row>98</xdr:row>
      <xdr:rowOff>99347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90474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89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70380</xdr:rowOff>
    </xdr:from>
    <xdr:to>
      <xdr:col>46</xdr:col>
      <xdr:colOff>38100</xdr:colOff>
      <xdr:row>99</xdr:row>
      <xdr:rowOff>530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163107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6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77429</xdr:rowOff>
    </xdr:from>
    <xdr:to>
      <xdr:col>41</xdr:col>
      <xdr:colOff>101600</xdr:colOff>
      <xdr:row>99</xdr:row>
      <xdr:rowOff>7579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7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170156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39332</xdr:rowOff>
    </xdr:from>
    <xdr:to>
      <xdr:col>36</xdr:col>
      <xdr:colOff>165100</xdr:colOff>
      <xdr:row>98</xdr:row>
      <xdr:rowOff>140932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4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132059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3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38526</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5076"/>
          <a:ext cx="889000" cy="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38526</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5076"/>
          <a:ext cx="889000" cy="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159176</xdr:rowOff>
    </xdr:from>
    <xdr:to>
      <xdr:col>72</xdr:col>
      <xdr:colOff>38100</xdr:colOff>
      <xdr:row>39</xdr:row>
      <xdr:rowOff>89326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80453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31046</xdr:rowOff>
    </xdr:from>
    <xdr:to>
      <xdr:col>85</xdr:col>
      <xdr:colOff>127000</xdr:colOff>
      <xdr:row>78</xdr:row>
      <xdr:rowOff>32412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404146"/>
          <a:ext cx="838200" cy="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32412</xdr:rowOff>
    </xdr:from>
    <xdr:to>
      <xdr:col>81</xdr:col>
      <xdr:colOff>50800</xdr:colOff>
      <xdr:row>78</xdr:row>
      <xdr:rowOff>58996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405512"/>
          <a:ext cx="889000" cy="2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55789</xdr:rowOff>
    </xdr:from>
    <xdr:to>
      <xdr:col>76</xdr:col>
      <xdr:colOff>114300</xdr:colOff>
      <xdr:row>78</xdr:row>
      <xdr:rowOff>58996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428889"/>
          <a:ext cx="889000" cy="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55789</xdr:rowOff>
    </xdr:from>
    <xdr:to>
      <xdr:col>71</xdr:col>
      <xdr:colOff>177800</xdr:colOff>
      <xdr:row>78</xdr:row>
      <xdr:rowOff>70163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428889"/>
          <a:ext cx="889000" cy="1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151696</xdr:rowOff>
    </xdr:from>
    <xdr:to>
      <xdr:col>85</xdr:col>
      <xdr:colOff>177800</xdr:colOff>
      <xdr:row>78</xdr:row>
      <xdr:rowOff>81846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5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130123</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153062</xdr:rowOff>
    </xdr:from>
    <xdr:to>
      <xdr:col>81</xdr:col>
      <xdr:colOff>101600</xdr:colOff>
      <xdr:row>78</xdr:row>
      <xdr:rowOff>83212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74339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4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8196</xdr:rowOff>
    </xdr:from>
    <xdr:to>
      <xdr:col>76</xdr:col>
      <xdr:colOff>165100</xdr:colOff>
      <xdr:row>78</xdr:row>
      <xdr:rowOff>109796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100923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7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4989</xdr:rowOff>
    </xdr:from>
    <xdr:to>
      <xdr:col>72</xdr:col>
      <xdr:colOff>38100</xdr:colOff>
      <xdr:row>78</xdr:row>
      <xdr:rowOff>106589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97716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7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19363</xdr:rowOff>
    </xdr:from>
    <xdr:to>
      <xdr:col>67</xdr:col>
      <xdr:colOff>101600</xdr:colOff>
      <xdr:row>78</xdr:row>
      <xdr:rowOff>120963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9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112090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8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169717</xdr:rowOff>
    </xdr:from>
    <xdr:to>
      <xdr:col>85</xdr:col>
      <xdr:colOff>127000</xdr:colOff>
      <xdr:row>98</xdr:row>
      <xdr:rowOff>100769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00367"/>
          <a:ext cx="838200" cy="10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169717</xdr:rowOff>
    </xdr:from>
    <xdr:to>
      <xdr:col>81</xdr:col>
      <xdr:colOff>50800</xdr:colOff>
      <xdr:row>98</xdr:row>
      <xdr:rowOff>78308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00367"/>
          <a:ext cx="889000" cy="8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48792</xdr:rowOff>
    </xdr:from>
    <xdr:to>
      <xdr:col>76</xdr:col>
      <xdr:colOff>114300</xdr:colOff>
      <xdr:row>98</xdr:row>
      <xdr:rowOff>78308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50892"/>
          <a:ext cx="889000" cy="2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48792</xdr:rowOff>
    </xdr:from>
    <xdr:to>
      <xdr:col>71</xdr:col>
      <xdr:colOff>177800</xdr:colOff>
      <xdr:row>98</xdr:row>
      <xdr:rowOff>59190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50892"/>
          <a:ext cx="889000" cy="1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49969</xdr:rowOff>
    </xdr:from>
    <xdr:to>
      <xdr:col>85</xdr:col>
      <xdr:colOff>177800</xdr:colOff>
      <xdr:row>98</xdr:row>
      <xdr:rowOff>151569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136346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118917</xdr:rowOff>
    </xdr:from>
    <xdr:to>
      <xdr:col>81</xdr:col>
      <xdr:colOff>101600</xdr:colOff>
      <xdr:row>98</xdr:row>
      <xdr:rowOff>49067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4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65594</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2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27508</xdr:rowOff>
    </xdr:from>
    <xdr:to>
      <xdr:col>76</xdr:col>
      <xdr:colOff>165100</xdr:colOff>
      <xdr:row>98</xdr:row>
      <xdr:rowOff>129108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2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120235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2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169442</xdr:rowOff>
    </xdr:from>
    <xdr:to>
      <xdr:col>72</xdr:col>
      <xdr:colOff>38100</xdr:colOff>
      <xdr:row>98</xdr:row>
      <xdr:rowOff>99592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0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90719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9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8390</xdr:rowOff>
    </xdr:from>
    <xdr:to>
      <xdr:col>67</xdr:col>
      <xdr:colOff>101600</xdr:colOff>
      <xdr:row>98</xdr:row>
      <xdr:rowOff>109990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126517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58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45762</xdr:rowOff>
    </xdr:from>
    <xdr:to>
      <xdr:col>116</xdr:col>
      <xdr:colOff>63500</xdr:colOff>
      <xdr:row>39</xdr:row>
      <xdr:rowOff>71169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32312"/>
          <a:ext cx="838200" cy="2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45762</xdr:rowOff>
    </xdr:from>
    <xdr:to>
      <xdr:col>111</xdr:col>
      <xdr:colOff>177800</xdr:colOff>
      <xdr:row>39</xdr:row>
      <xdr:rowOff>62025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732312"/>
          <a:ext cx="889000" cy="1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42888</xdr:rowOff>
    </xdr:from>
    <xdr:to>
      <xdr:col>107</xdr:col>
      <xdr:colOff>50800</xdr:colOff>
      <xdr:row>39</xdr:row>
      <xdr:rowOff>62025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29438"/>
          <a:ext cx="889000" cy="1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35050</xdr:rowOff>
    </xdr:from>
    <xdr:to>
      <xdr:col>102</xdr:col>
      <xdr:colOff>114300</xdr:colOff>
      <xdr:row>39</xdr:row>
      <xdr:rowOff>42888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21600"/>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99984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7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100164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78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20369</xdr:rowOff>
    </xdr:from>
    <xdr:to>
      <xdr:col>116</xdr:col>
      <xdr:colOff>114300</xdr:colOff>
      <xdr:row>39</xdr:row>
      <xdr:rowOff>121969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0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106746</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2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166412</xdr:rowOff>
    </xdr:from>
    <xdr:to>
      <xdr:col>112</xdr:col>
      <xdr:colOff>38100</xdr:colOff>
      <xdr:row>39</xdr:row>
      <xdr:rowOff>96562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87689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77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11225</xdr:rowOff>
    </xdr:from>
    <xdr:to>
      <xdr:col>107</xdr:col>
      <xdr:colOff>101600</xdr:colOff>
      <xdr:row>39</xdr:row>
      <xdr:rowOff>112825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103952</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79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163538</xdr:rowOff>
    </xdr:from>
    <xdr:to>
      <xdr:col>102</xdr:col>
      <xdr:colOff>165100</xdr:colOff>
      <xdr:row>39</xdr:row>
      <xdr:rowOff>93688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110215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4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155700</xdr:rowOff>
    </xdr:from>
    <xdr:to>
      <xdr:col>98</xdr:col>
      <xdr:colOff>38100</xdr:colOff>
      <xdr:row>39</xdr:row>
      <xdr:rowOff>85850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7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102377</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44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8369</xdr:rowOff>
    </xdr:from>
    <xdr:to>
      <xdr:col>116</xdr:col>
      <xdr:colOff>63500</xdr:colOff>
      <xdr:row>59</xdr:row>
      <xdr:rowOff>9513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23919"/>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9513</xdr:rowOff>
    </xdr:from>
    <xdr:to>
      <xdr:col>111</xdr:col>
      <xdr:colOff>177800</xdr:colOff>
      <xdr:row>59</xdr:row>
      <xdr:rowOff>10376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25063"/>
          <a:ext cx="889000" cy="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10376</xdr:rowOff>
    </xdr:from>
    <xdr:to>
      <xdr:col>107</xdr:col>
      <xdr:colOff>50800</xdr:colOff>
      <xdr:row>59</xdr:row>
      <xdr:rowOff>11367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25926"/>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8903</xdr:rowOff>
    </xdr:from>
    <xdr:to>
      <xdr:col>102</xdr:col>
      <xdr:colOff>114300</xdr:colOff>
      <xdr:row>59</xdr:row>
      <xdr:rowOff>11367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24453"/>
          <a:ext cx="889000" cy="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129019</xdr:rowOff>
    </xdr:from>
    <xdr:to>
      <xdr:col>116</xdr:col>
      <xdr:colOff>114300</xdr:colOff>
      <xdr:row>59</xdr:row>
      <xdr:rowOff>59169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43946</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8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130163</xdr:rowOff>
    </xdr:from>
    <xdr:to>
      <xdr:col>112</xdr:col>
      <xdr:colOff>38100</xdr:colOff>
      <xdr:row>59</xdr:row>
      <xdr:rowOff>60313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7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51440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6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131026</xdr:rowOff>
    </xdr:from>
    <xdr:to>
      <xdr:col>107</xdr:col>
      <xdr:colOff>101600</xdr:colOff>
      <xdr:row>59</xdr:row>
      <xdr:rowOff>61176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52303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6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132017</xdr:rowOff>
    </xdr:from>
    <xdr:to>
      <xdr:col>102</xdr:col>
      <xdr:colOff>165100</xdr:colOff>
      <xdr:row>59</xdr:row>
      <xdr:rowOff>62167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53294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6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129553</xdr:rowOff>
    </xdr:from>
    <xdr:to>
      <xdr:col>98</xdr:col>
      <xdr:colOff>38100</xdr:colOff>
      <xdr:row>59</xdr:row>
      <xdr:rowOff>59703</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7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50830</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124709</xdr:rowOff>
    </xdr:from>
    <xdr:to>
      <xdr:col>116</xdr:col>
      <xdr:colOff>63500</xdr:colOff>
      <xdr:row>76</xdr:row>
      <xdr:rowOff>130484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154909"/>
          <a:ext cx="838200" cy="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121887</xdr:rowOff>
    </xdr:from>
    <xdr:to>
      <xdr:col>111</xdr:col>
      <xdr:colOff>177800</xdr:colOff>
      <xdr:row>76</xdr:row>
      <xdr:rowOff>130484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152087"/>
          <a:ext cx="889000" cy="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121887</xdr:rowOff>
    </xdr:from>
    <xdr:to>
      <xdr:col>107</xdr:col>
      <xdr:colOff>50800</xdr:colOff>
      <xdr:row>76</xdr:row>
      <xdr:rowOff>142060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52087"/>
          <a:ext cx="889000" cy="2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142060</xdr:rowOff>
    </xdr:from>
    <xdr:to>
      <xdr:col>102</xdr:col>
      <xdr:colOff>114300</xdr:colOff>
      <xdr:row>76</xdr:row>
      <xdr:rowOff>144309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172260"/>
          <a:ext cx="889000" cy="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73909</xdr:rowOff>
    </xdr:from>
    <xdr:to>
      <xdr:col>116</xdr:col>
      <xdr:colOff>114300</xdr:colOff>
      <xdr:row>77</xdr:row>
      <xdr:rowOff>4059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0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52336</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8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79684</xdr:rowOff>
    </xdr:from>
    <xdr:to>
      <xdr:col>112</xdr:col>
      <xdr:colOff>38100</xdr:colOff>
      <xdr:row>77</xdr:row>
      <xdr:rowOff>9834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0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961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0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71087</xdr:rowOff>
    </xdr:from>
    <xdr:to>
      <xdr:col>107</xdr:col>
      <xdr:colOff>101600</xdr:colOff>
      <xdr:row>77</xdr:row>
      <xdr:rowOff>1237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0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163814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9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91260</xdr:rowOff>
    </xdr:from>
    <xdr:to>
      <xdr:col>102</xdr:col>
      <xdr:colOff>165100</xdr:colOff>
      <xdr:row>77</xdr:row>
      <xdr:rowOff>21410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12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12537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21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93509</xdr:rowOff>
    </xdr:from>
    <xdr:to>
      <xdr:col>98</xdr:col>
      <xdr:colOff>38100</xdr:colOff>
      <xdr:row>77</xdr:row>
      <xdr:rowOff>23659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2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14786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2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１７０，１７２円となっており、類似団体と比較して一人当たりコストが低い状況となっている。今後についても、退職者補充を前提としながら新規採用の抑制に努め、より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１２３，５５２円となっており、類似団体と比較して一人当たりコストが高い状況となっている。これは障害者措置費関連及び児童措置費関連が高くなっていることが要因であり、今後も適正な取り組み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4,048
3,922
126.38
4,522,432
4,320,398
169,814
2,491,841
3,148,791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90360</xdr:rowOff>
    </xdr:from>
    <xdr:to>
      <xdr:col>24</xdr:col>
      <xdr:colOff>63500</xdr:colOff>
      <xdr:row>37</xdr:row>
      <xdr:rowOff>145967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34010"/>
          <a:ext cx="838200" cy="5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145967</xdr:rowOff>
    </xdr:from>
    <xdr:to>
      <xdr:col>19</xdr:col>
      <xdr:colOff>177800</xdr:colOff>
      <xdr:row>37</xdr:row>
      <xdr:rowOff>166751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89617"/>
          <a:ext cx="889000" cy="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166751</xdr:rowOff>
    </xdr:from>
    <xdr:to>
      <xdr:col>15</xdr:col>
      <xdr:colOff>50800</xdr:colOff>
      <xdr:row>37</xdr:row>
      <xdr:rowOff>167818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10401"/>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155188</xdr:rowOff>
    </xdr:from>
    <xdr:to>
      <xdr:col>10</xdr:col>
      <xdr:colOff>114300</xdr:colOff>
      <xdr:row>37</xdr:row>
      <xdr:rowOff>167818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98838"/>
          <a:ext cx="8890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39560</xdr:rowOff>
    </xdr:from>
    <xdr:to>
      <xdr:col>24</xdr:col>
      <xdr:colOff>114300</xdr:colOff>
      <xdr:row>37</xdr:row>
      <xdr:rowOff>141160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125937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95167</xdr:rowOff>
    </xdr:from>
    <xdr:to>
      <xdr:col>20</xdr:col>
      <xdr:colOff>38100</xdr:colOff>
      <xdr:row>38</xdr:row>
      <xdr:rowOff>25318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88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16445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3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115951</xdr:rowOff>
    </xdr:from>
    <xdr:to>
      <xdr:col>15</xdr:col>
      <xdr:colOff>101600</xdr:colOff>
      <xdr:row>38</xdr:row>
      <xdr:rowOff>46101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5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37228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5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117018</xdr:rowOff>
    </xdr:from>
    <xdr:to>
      <xdr:col>10</xdr:col>
      <xdr:colOff>165100</xdr:colOff>
      <xdr:row>38</xdr:row>
      <xdr:rowOff>47168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38295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5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104388</xdr:rowOff>
    </xdr:from>
    <xdr:to>
      <xdr:col>6</xdr:col>
      <xdr:colOff>38100</xdr:colOff>
      <xdr:row>38</xdr:row>
      <xdr:rowOff>34537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8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25664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4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9539</xdr:rowOff>
    </xdr:from>
    <xdr:to>
      <xdr:col>24</xdr:col>
      <xdr:colOff>63500</xdr:colOff>
      <xdr:row>58</xdr:row>
      <xdr:rowOff>31523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53639"/>
          <a:ext cx="838200" cy="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9539</xdr:rowOff>
    </xdr:from>
    <xdr:to>
      <xdr:col>19</xdr:col>
      <xdr:colOff>177800</xdr:colOff>
      <xdr:row>58</xdr:row>
      <xdr:rowOff>43038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53639"/>
          <a:ext cx="889000" cy="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38560</xdr:rowOff>
    </xdr:from>
    <xdr:to>
      <xdr:col>15</xdr:col>
      <xdr:colOff>50800</xdr:colOff>
      <xdr:row>58</xdr:row>
      <xdr:rowOff>43038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82660"/>
          <a:ext cx="889000" cy="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169032</xdr:rowOff>
    </xdr:from>
    <xdr:to>
      <xdr:col>10</xdr:col>
      <xdr:colOff>114300</xdr:colOff>
      <xdr:row>58</xdr:row>
      <xdr:rowOff>38560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41682"/>
          <a:ext cx="889000" cy="4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152173</xdr:rowOff>
    </xdr:from>
    <xdr:to>
      <xdr:col>24</xdr:col>
      <xdr:colOff>114300</xdr:colOff>
      <xdr:row>58</xdr:row>
      <xdr:rowOff>82323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2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67100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130189</xdr:rowOff>
    </xdr:from>
    <xdr:to>
      <xdr:col>20</xdr:col>
      <xdr:colOff>38100</xdr:colOff>
      <xdr:row>58</xdr:row>
      <xdr:rowOff>60339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0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51466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163688</xdr:rowOff>
    </xdr:from>
    <xdr:to>
      <xdr:col>15</xdr:col>
      <xdr:colOff>101600</xdr:colOff>
      <xdr:row>58</xdr:row>
      <xdr:rowOff>93838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3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84965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2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159210</xdr:rowOff>
    </xdr:from>
    <xdr:to>
      <xdr:col>10</xdr:col>
      <xdr:colOff>165100</xdr:colOff>
      <xdr:row>58</xdr:row>
      <xdr:rowOff>89360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3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80487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2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118232</xdr:rowOff>
    </xdr:from>
    <xdr:to>
      <xdr:col>6</xdr:col>
      <xdr:colOff>38100</xdr:colOff>
      <xdr:row>58</xdr:row>
      <xdr:rowOff>48382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9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39509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8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110440</xdr:rowOff>
    </xdr:from>
    <xdr:to>
      <xdr:col>24</xdr:col>
      <xdr:colOff>63500</xdr:colOff>
      <xdr:row>76</xdr:row>
      <xdr:rowOff>132144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40640"/>
          <a:ext cx="838200" cy="2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132144</xdr:rowOff>
    </xdr:from>
    <xdr:to>
      <xdr:col>19</xdr:col>
      <xdr:colOff>177800</xdr:colOff>
      <xdr:row>77</xdr:row>
      <xdr:rowOff>31944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62344"/>
          <a:ext cx="889000" cy="7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16880</xdr:rowOff>
    </xdr:from>
    <xdr:to>
      <xdr:col>15</xdr:col>
      <xdr:colOff>50800</xdr:colOff>
      <xdr:row>77</xdr:row>
      <xdr:rowOff>31944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18530"/>
          <a:ext cx="889000" cy="1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16880</xdr:rowOff>
    </xdr:from>
    <xdr:to>
      <xdr:col>10</xdr:col>
      <xdr:colOff>114300</xdr:colOff>
      <xdr:row>77</xdr:row>
      <xdr:rowOff>108646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18530"/>
          <a:ext cx="889000" cy="9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59640</xdr:rowOff>
    </xdr:from>
    <xdr:to>
      <xdr:col>24</xdr:col>
      <xdr:colOff>114300</xdr:colOff>
      <xdr:row>76</xdr:row>
      <xdr:rowOff>161240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8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38067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68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81344</xdr:rowOff>
    </xdr:from>
    <xdr:to>
      <xdr:col>20</xdr:col>
      <xdr:colOff>38100</xdr:colOff>
      <xdr:row>77</xdr:row>
      <xdr:rowOff>11494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2621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0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152594</xdr:rowOff>
    </xdr:from>
    <xdr:to>
      <xdr:col>15</xdr:col>
      <xdr:colOff>101600</xdr:colOff>
      <xdr:row>77</xdr:row>
      <xdr:rowOff>82744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8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73871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7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137530</xdr:rowOff>
    </xdr:from>
    <xdr:to>
      <xdr:col>10</xdr:col>
      <xdr:colOff>165100</xdr:colOff>
      <xdr:row>77</xdr:row>
      <xdr:rowOff>67680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58807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6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57846</xdr:rowOff>
    </xdr:from>
    <xdr:to>
      <xdr:col>6</xdr:col>
      <xdr:colOff>38100</xdr:colOff>
      <xdr:row>77</xdr:row>
      <xdr:rowOff>159446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5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150573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5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51212</xdr:rowOff>
    </xdr:from>
    <xdr:to>
      <xdr:col>24</xdr:col>
      <xdr:colOff>63500</xdr:colOff>
      <xdr:row>98</xdr:row>
      <xdr:rowOff>62193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53312"/>
          <a:ext cx="838200" cy="1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51212</xdr:rowOff>
    </xdr:from>
    <xdr:to>
      <xdr:col>19</xdr:col>
      <xdr:colOff>177800</xdr:colOff>
      <xdr:row>98</xdr:row>
      <xdr:rowOff>62046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53312"/>
          <a:ext cx="889000" cy="1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60525</xdr:rowOff>
    </xdr:from>
    <xdr:to>
      <xdr:col>15</xdr:col>
      <xdr:colOff>50800</xdr:colOff>
      <xdr:row>98</xdr:row>
      <xdr:rowOff>62046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62625"/>
          <a:ext cx="889000" cy="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60525</xdr:rowOff>
    </xdr:from>
    <xdr:to>
      <xdr:col>10</xdr:col>
      <xdr:colOff>114300</xdr:colOff>
      <xdr:row>98</xdr:row>
      <xdr:rowOff>80987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62625"/>
          <a:ext cx="889000" cy="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11393</xdr:rowOff>
    </xdr:from>
    <xdr:to>
      <xdr:col>24</xdr:col>
      <xdr:colOff>114300</xdr:colOff>
      <xdr:row>98</xdr:row>
      <xdr:rowOff>112993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97770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412</xdr:rowOff>
    </xdr:from>
    <xdr:to>
      <xdr:col>20</xdr:col>
      <xdr:colOff>38100</xdr:colOff>
      <xdr:row>98</xdr:row>
      <xdr:rowOff>102012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0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93139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9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11246</xdr:rowOff>
    </xdr:from>
    <xdr:to>
      <xdr:col>15</xdr:col>
      <xdr:colOff>101600</xdr:colOff>
      <xdr:row>98</xdr:row>
      <xdr:rowOff>112846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103973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9725</xdr:rowOff>
    </xdr:from>
    <xdr:to>
      <xdr:col>10</xdr:col>
      <xdr:colOff>165100</xdr:colOff>
      <xdr:row>98</xdr:row>
      <xdr:rowOff>111325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102452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0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30187</xdr:rowOff>
    </xdr:from>
    <xdr:to>
      <xdr:col>6</xdr:col>
      <xdr:colOff>38100</xdr:colOff>
      <xdr:row>98</xdr:row>
      <xdr:rowOff>131787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3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122914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2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43561</xdr:rowOff>
    </xdr:from>
    <xdr:to>
      <xdr:col>55</xdr:col>
      <xdr:colOff>0</xdr:colOff>
      <xdr:row>39</xdr:row>
      <xdr:rowOff>43561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0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43434</xdr:rowOff>
    </xdr:from>
    <xdr:to>
      <xdr:col>50</xdr:col>
      <xdr:colOff>114300</xdr:colOff>
      <xdr:row>39</xdr:row>
      <xdr:rowOff>43561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29984"/>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43434</xdr:rowOff>
    </xdr:from>
    <xdr:to>
      <xdr:col>45</xdr:col>
      <xdr:colOff>177800</xdr:colOff>
      <xdr:row>39</xdr:row>
      <xdr:rowOff>44323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9984"/>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42926</xdr:rowOff>
    </xdr:from>
    <xdr:to>
      <xdr:col>41</xdr:col>
      <xdr:colOff>50800</xdr:colOff>
      <xdr:row>39</xdr:row>
      <xdr:rowOff>44323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29476"/>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164211</xdr:rowOff>
    </xdr:from>
    <xdr:to>
      <xdr:col>55</xdr:col>
      <xdr:colOff>50800</xdr:colOff>
      <xdr:row>39</xdr:row>
      <xdr:rowOff>94361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79138</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42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164211</xdr:rowOff>
    </xdr:from>
    <xdr:to>
      <xdr:col>50</xdr:col>
      <xdr:colOff>165100</xdr:colOff>
      <xdr:row>39</xdr:row>
      <xdr:rowOff>94361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85488</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164084</xdr:rowOff>
    </xdr:from>
    <xdr:to>
      <xdr:col>46</xdr:col>
      <xdr:colOff>38100</xdr:colOff>
      <xdr:row>39</xdr:row>
      <xdr:rowOff>94234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85361</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1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164973</xdr:rowOff>
    </xdr:from>
    <xdr:to>
      <xdr:col>41</xdr:col>
      <xdr:colOff>101600</xdr:colOff>
      <xdr:row>39</xdr:row>
      <xdr:rowOff>95123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86250</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163576</xdr:rowOff>
    </xdr:from>
    <xdr:to>
      <xdr:col>36</xdr:col>
      <xdr:colOff>165100</xdr:colOff>
      <xdr:row>39</xdr:row>
      <xdr:rowOff>93726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84853</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130893</xdr:rowOff>
    </xdr:from>
    <xdr:to>
      <xdr:col>55</xdr:col>
      <xdr:colOff>0</xdr:colOff>
      <xdr:row>58</xdr:row>
      <xdr:rowOff>151854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74993"/>
          <a:ext cx="838200" cy="2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125397</xdr:rowOff>
    </xdr:from>
    <xdr:to>
      <xdr:col>50</xdr:col>
      <xdr:colOff>114300</xdr:colOff>
      <xdr:row>58</xdr:row>
      <xdr:rowOff>130893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69497"/>
          <a:ext cx="889000" cy="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125397</xdr:rowOff>
    </xdr:from>
    <xdr:to>
      <xdr:col>45</xdr:col>
      <xdr:colOff>177800</xdr:colOff>
      <xdr:row>58</xdr:row>
      <xdr:rowOff>159609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69497"/>
          <a:ext cx="889000" cy="3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74492</xdr:rowOff>
    </xdr:from>
    <xdr:to>
      <xdr:col>41</xdr:col>
      <xdr:colOff>50800</xdr:colOff>
      <xdr:row>58</xdr:row>
      <xdr:rowOff>159609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18592"/>
          <a:ext cx="889000" cy="8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101054</xdr:rowOff>
    </xdr:from>
    <xdr:to>
      <xdr:col>55</xdr:col>
      <xdr:colOff>50800</xdr:colOff>
      <xdr:row>59</xdr:row>
      <xdr:rowOff>31204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15981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6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80093</xdr:rowOff>
    </xdr:from>
    <xdr:to>
      <xdr:col>50</xdr:col>
      <xdr:colOff>165100</xdr:colOff>
      <xdr:row>59</xdr:row>
      <xdr:rowOff>10243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1370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74597</xdr:rowOff>
    </xdr:from>
    <xdr:to>
      <xdr:col>46</xdr:col>
      <xdr:colOff>38100</xdr:colOff>
      <xdr:row>59</xdr:row>
      <xdr:rowOff>4747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1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167324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1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108809</xdr:rowOff>
    </xdr:from>
    <xdr:to>
      <xdr:col>41</xdr:col>
      <xdr:colOff>101600</xdr:colOff>
      <xdr:row>59</xdr:row>
      <xdr:rowOff>38959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30086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23692</xdr:rowOff>
    </xdr:from>
    <xdr:to>
      <xdr:col>36</xdr:col>
      <xdr:colOff>165100</xdr:colOff>
      <xdr:row>58</xdr:row>
      <xdr:rowOff>125292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6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116419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6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117370</xdr:rowOff>
    </xdr:from>
    <xdr:to>
      <xdr:col>55</xdr:col>
      <xdr:colOff>0</xdr:colOff>
      <xdr:row>78</xdr:row>
      <xdr:rowOff>119895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90470"/>
          <a:ext cx="838200" cy="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117370</xdr:rowOff>
    </xdr:from>
    <xdr:to>
      <xdr:col>50</xdr:col>
      <xdr:colOff>114300</xdr:colOff>
      <xdr:row>78</xdr:row>
      <xdr:rowOff>140630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90470"/>
          <a:ext cx="889000" cy="2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140630</xdr:rowOff>
    </xdr:from>
    <xdr:to>
      <xdr:col>45</xdr:col>
      <xdr:colOff>177800</xdr:colOff>
      <xdr:row>78</xdr:row>
      <xdr:rowOff>163607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13730"/>
          <a:ext cx="889000" cy="2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109541</xdr:rowOff>
    </xdr:from>
    <xdr:to>
      <xdr:col>41</xdr:col>
      <xdr:colOff>50800</xdr:colOff>
      <xdr:row>78</xdr:row>
      <xdr:rowOff>163607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82641"/>
          <a:ext cx="889000" cy="5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69095</xdr:rowOff>
    </xdr:from>
    <xdr:to>
      <xdr:col>55</xdr:col>
      <xdr:colOff>50800</xdr:colOff>
      <xdr:row>78</xdr:row>
      <xdr:rowOff>170695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155472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5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66570</xdr:rowOff>
    </xdr:from>
    <xdr:to>
      <xdr:col>50</xdr:col>
      <xdr:colOff>165100</xdr:colOff>
      <xdr:row>78</xdr:row>
      <xdr:rowOff>168170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159297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89830</xdr:rowOff>
    </xdr:from>
    <xdr:to>
      <xdr:col>46</xdr:col>
      <xdr:colOff>38100</xdr:colOff>
      <xdr:row>79</xdr:row>
      <xdr:rowOff>19980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11107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5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112807</xdr:rowOff>
    </xdr:from>
    <xdr:to>
      <xdr:col>41</xdr:col>
      <xdr:colOff>101600</xdr:colOff>
      <xdr:row>79</xdr:row>
      <xdr:rowOff>42957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34084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7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58741</xdr:rowOff>
    </xdr:from>
    <xdr:to>
      <xdr:col>36</xdr:col>
      <xdr:colOff>165100</xdr:colOff>
      <xdr:row>78</xdr:row>
      <xdr:rowOff>160341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3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151468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2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51304</xdr:rowOff>
    </xdr:from>
    <xdr:to>
      <xdr:col>55</xdr:col>
      <xdr:colOff>0</xdr:colOff>
      <xdr:row>98</xdr:row>
      <xdr:rowOff>118638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53404"/>
          <a:ext cx="838200" cy="6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51304</xdr:rowOff>
    </xdr:from>
    <xdr:to>
      <xdr:col>50</xdr:col>
      <xdr:colOff>114300</xdr:colOff>
      <xdr:row>98</xdr:row>
      <xdr:rowOff>125357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53404"/>
          <a:ext cx="889000" cy="7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125357</xdr:rowOff>
    </xdr:from>
    <xdr:to>
      <xdr:col>45</xdr:col>
      <xdr:colOff>177800</xdr:colOff>
      <xdr:row>98</xdr:row>
      <xdr:rowOff>127609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27457"/>
          <a:ext cx="889000" cy="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127609</xdr:rowOff>
    </xdr:from>
    <xdr:to>
      <xdr:col>41</xdr:col>
      <xdr:colOff>50800</xdr:colOff>
      <xdr:row>98</xdr:row>
      <xdr:rowOff>139954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29709"/>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67838</xdr:rowOff>
    </xdr:from>
    <xdr:to>
      <xdr:col>55</xdr:col>
      <xdr:colOff>50800</xdr:colOff>
      <xdr:row>98</xdr:row>
      <xdr:rowOff>169438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6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154215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8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504</xdr:rowOff>
    </xdr:from>
    <xdr:to>
      <xdr:col>50</xdr:col>
      <xdr:colOff>165100</xdr:colOff>
      <xdr:row>98</xdr:row>
      <xdr:rowOff>102104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93231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89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74557</xdr:rowOff>
    </xdr:from>
    <xdr:to>
      <xdr:col>46</xdr:col>
      <xdr:colOff>38100</xdr:colOff>
      <xdr:row>99</xdr:row>
      <xdr:rowOff>4707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7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167284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6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76809</xdr:rowOff>
    </xdr:from>
    <xdr:to>
      <xdr:col>41</xdr:col>
      <xdr:colOff>101600</xdr:colOff>
      <xdr:row>99</xdr:row>
      <xdr:rowOff>6959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7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169536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7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89154</xdr:rowOff>
    </xdr:from>
    <xdr:to>
      <xdr:col>36</xdr:col>
      <xdr:colOff>165100</xdr:colOff>
      <xdr:row>99</xdr:row>
      <xdr:rowOff>19304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10431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25594</xdr:rowOff>
    </xdr:from>
    <xdr:to>
      <xdr:col>85</xdr:col>
      <xdr:colOff>127000</xdr:colOff>
      <xdr:row>37</xdr:row>
      <xdr:rowOff>68575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69244"/>
          <a:ext cx="838200" cy="4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68575</xdr:rowOff>
    </xdr:from>
    <xdr:to>
      <xdr:col>81</xdr:col>
      <xdr:colOff>50800</xdr:colOff>
      <xdr:row>37</xdr:row>
      <xdr:rowOff>94883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12225"/>
          <a:ext cx="88900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94883</xdr:rowOff>
    </xdr:from>
    <xdr:to>
      <xdr:col>76</xdr:col>
      <xdr:colOff>114300</xdr:colOff>
      <xdr:row>37</xdr:row>
      <xdr:rowOff>108294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38533"/>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56493</xdr:rowOff>
    </xdr:from>
    <xdr:to>
      <xdr:col>71</xdr:col>
      <xdr:colOff>177800</xdr:colOff>
      <xdr:row>37</xdr:row>
      <xdr:rowOff>108294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00143"/>
          <a:ext cx="889000" cy="5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146244</xdr:rowOff>
    </xdr:from>
    <xdr:to>
      <xdr:col>85</xdr:col>
      <xdr:colOff>177800</xdr:colOff>
      <xdr:row>37</xdr:row>
      <xdr:rowOff>76394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1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169121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6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17775</xdr:rowOff>
    </xdr:from>
    <xdr:to>
      <xdr:col>81</xdr:col>
      <xdr:colOff>101600</xdr:colOff>
      <xdr:row>37</xdr:row>
      <xdr:rowOff>119375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135902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3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44083</xdr:rowOff>
    </xdr:from>
    <xdr:to>
      <xdr:col>76</xdr:col>
      <xdr:colOff>165100</xdr:colOff>
      <xdr:row>37</xdr:row>
      <xdr:rowOff>145683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8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162210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6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57494</xdr:rowOff>
    </xdr:from>
    <xdr:to>
      <xdr:col>72</xdr:col>
      <xdr:colOff>38100</xdr:colOff>
      <xdr:row>37</xdr:row>
      <xdr:rowOff>159094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4171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7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5693</xdr:rowOff>
    </xdr:from>
    <xdr:to>
      <xdr:col>67</xdr:col>
      <xdr:colOff>101600</xdr:colOff>
      <xdr:row>37</xdr:row>
      <xdr:rowOff>107293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4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123820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2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74503</xdr:rowOff>
    </xdr:from>
    <xdr:to>
      <xdr:col>85</xdr:col>
      <xdr:colOff>127000</xdr:colOff>
      <xdr:row>58</xdr:row>
      <xdr:rowOff>150078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18603"/>
          <a:ext cx="838200" cy="7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129849</xdr:rowOff>
    </xdr:from>
    <xdr:to>
      <xdr:col>81</xdr:col>
      <xdr:colOff>50800</xdr:colOff>
      <xdr:row>58</xdr:row>
      <xdr:rowOff>150078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10073949"/>
          <a:ext cx="889000" cy="2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129849</xdr:rowOff>
    </xdr:from>
    <xdr:to>
      <xdr:col>76</xdr:col>
      <xdr:colOff>114300</xdr:colOff>
      <xdr:row>58</xdr:row>
      <xdr:rowOff>150924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73949"/>
          <a:ext cx="889000" cy="2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124626</xdr:rowOff>
    </xdr:from>
    <xdr:to>
      <xdr:col>71</xdr:col>
      <xdr:colOff>177800</xdr:colOff>
      <xdr:row>58</xdr:row>
      <xdr:rowOff>150924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68726"/>
          <a:ext cx="889000" cy="2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23703</xdr:rowOff>
    </xdr:from>
    <xdr:to>
      <xdr:col>85</xdr:col>
      <xdr:colOff>177800</xdr:colOff>
      <xdr:row>58</xdr:row>
      <xdr:rowOff>125303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6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110080</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8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99278</xdr:rowOff>
    </xdr:from>
    <xdr:to>
      <xdr:col>81</xdr:col>
      <xdr:colOff>101600</xdr:colOff>
      <xdr:row>59</xdr:row>
      <xdr:rowOff>29428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4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20555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3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79049</xdr:rowOff>
    </xdr:from>
    <xdr:to>
      <xdr:col>76</xdr:col>
      <xdr:colOff>165100</xdr:colOff>
      <xdr:row>59</xdr:row>
      <xdr:rowOff>9199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2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326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1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100124</xdr:rowOff>
    </xdr:from>
    <xdr:to>
      <xdr:col>72</xdr:col>
      <xdr:colOff>38100</xdr:colOff>
      <xdr:row>59</xdr:row>
      <xdr:rowOff>30274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4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21401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3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73826</xdr:rowOff>
    </xdr:from>
    <xdr:to>
      <xdr:col>67</xdr:col>
      <xdr:colOff>101600</xdr:colOff>
      <xdr:row>59</xdr:row>
      <xdr:rowOff>3976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1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166553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38525</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3075"/>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38525</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83075"/>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159175</xdr:rowOff>
    </xdr:from>
    <xdr:to>
      <xdr:col>72</xdr:col>
      <xdr:colOff>38100</xdr:colOff>
      <xdr:row>79</xdr:row>
      <xdr:rowOff>89325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80452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31046</xdr:rowOff>
    </xdr:from>
    <xdr:to>
      <xdr:col>85</xdr:col>
      <xdr:colOff>127000</xdr:colOff>
      <xdr:row>98</xdr:row>
      <xdr:rowOff>32412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33146"/>
          <a:ext cx="838200" cy="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32412</xdr:rowOff>
    </xdr:from>
    <xdr:to>
      <xdr:col>81</xdr:col>
      <xdr:colOff>50800</xdr:colOff>
      <xdr:row>98</xdr:row>
      <xdr:rowOff>58996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834512"/>
          <a:ext cx="889000" cy="2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55789</xdr:rowOff>
    </xdr:from>
    <xdr:to>
      <xdr:col>76</xdr:col>
      <xdr:colOff>114300</xdr:colOff>
      <xdr:row>98</xdr:row>
      <xdr:rowOff>58996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857889"/>
          <a:ext cx="889000" cy="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55789</xdr:rowOff>
    </xdr:from>
    <xdr:to>
      <xdr:col>71</xdr:col>
      <xdr:colOff>177800</xdr:colOff>
      <xdr:row>98</xdr:row>
      <xdr:rowOff>70163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57889"/>
          <a:ext cx="889000" cy="1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151696</xdr:rowOff>
    </xdr:from>
    <xdr:to>
      <xdr:col>85</xdr:col>
      <xdr:colOff>177800</xdr:colOff>
      <xdr:row>98</xdr:row>
      <xdr:rowOff>81846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130123</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153062</xdr:rowOff>
    </xdr:from>
    <xdr:to>
      <xdr:col>81</xdr:col>
      <xdr:colOff>101600</xdr:colOff>
      <xdr:row>98</xdr:row>
      <xdr:rowOff>83212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8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74339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87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8196</xdr:rowOff>
    </xdr:from>
    <xdr:to>
      <xdr:col>76</xdr:col>
      <xdr:colOff>165100</xdr:colOff>
      <xdr:row>98</xdr:row>
      <xdr:rowOff>109796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1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100923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4989</xdr:rowOff>
    </xdr:from>
    <xdr:to>
      <xdr:col>72</xdr:col>
      <xdr:colOff>38100</xdr:colOff>
      <xdr:row>98</xdr:row>
      <xdr:rowOff>106589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0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97716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89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19363</xdr:rowOff>
    </xdr:from>
    <xdr:to>
      <xdr:col>67</xdr:col>
      <xdr:colOff>101600</xdr:colOff>
      <xdr:row>98</xdr:row>
      <xdr:rowOff>120963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112090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・消防費は住民一人当たり９４，９４９円となっており、前年度と比べ大きく増加している。これは消防団小型動力ポンプ自動車購入よるものが主な要因である。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・教育費は住民一人当たり１１９，９２８円となっており、前年度と比べ大きく増加している。これは郷土館整備事業によるものが主な要因である。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青森県横浜町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・財政調整基金残高は、適切な財源の確保と歳出の精査により取崩しを回避しており、決算剰余金を中心に積み立てることにより、残高が回復している。また実質単年度収支について、令和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年度は財政調整基金の取り崩しにより赤字となっていたが、令和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年度は財政健全化の取組を着実に実施したことにより、黒字を確保できた。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青森県横浜町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・各会計とも赤字になることなく推移している。水道事業においては、借入金の償還額が減少し、黒字額は全体で増加した。今後も安定した財政運営を図る。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6" zoomScale="85" zoomScaleNormal="85" workbookViewId="0">
      <selection activeCell="AU80" sqref="AU80:AY80"/>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4522432</v>
      </c>
      <c r="BO4" s="371"/>
      <c r="BP4" s="371"/>
      <c r="BQ4" s="371"/>
      <c r="BR4" s="371"/>
      <c r="BS4" s="371"/>
      <c r="BT4" s="371"/>
      <c r="BU4" s="372"/>
      <c r="BV4" s="370">
        <v>4759915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6.8</v>
      </c>
      <c r="CU4" s="377"/>
      <c r="CV4" s="377"/>
      <c r="CW4" s="377"/>
      <c r="CX4" s="377"/>
      <c r="CY4" s="377"/>
      <c r="CZ4" s="377"/>
      <c r="DA4" s="378"/>
      <c r="DB4" s="376">
        <v>4.4000000000000004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4320398</v>
      </c>
      <c r="BO5" s="408"/>
      <c r="BP5" s="408"/>
      <c r="BQ5" s="408"/>
      <c r="BR5" s="408"/>
      <c r="BS5" s="408"/>
      <c r="BT5" s="408"/>
      <c r="BU5" s="409"/>
      <c r="BV5" s="407">
        <v>4648005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v>
      </c>
      <c r="CU5" s="405"/>
      <c r="CV5" s="405"/>
      <c r="CW5" s="405"/>
      <c r="CX5" s="405"/>
      <c r="CY5" s="405"/>
      <c r="CZ5" s="405"/>
      <c r="DA5" s="406"/>
      <c r="DB5" s="404">
        <v>93.6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202034</v>
      </c>
      <c r="BO6" s="408"/>
      <c r="BP6" s="408"/>
      <c r="BQ6" s="408"/>
      <c r="BR6" s="408"/>
      <c r="BS6" s="408"/>
      <c r="BT6" s="408"/>
      <c r="BU6" s="409"/>
      <c r="BV6" s="407">
        <v>111910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93.2</v>
      </c>
      <c r="CU6" s="445"/>
      <c r="CV6" s="445"/>
      <c r="CW6" s="445"/>
      <c r="CX6" s="445"/>
      <c r="CY6" s="445"/>
      <c r="CZ6" s="445"/>
      <c r="DA6" s="446"/>
      <c r="DB6" s="444">
        <v>94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32220</v>
      </c>
      <c r="BO7" s="408"/>
      <c r="BP7" s="408"/>
      <c r="BQ7" s="408"/>
      <c r="BR7" s="408"/>
      <c r="BS7" s="408"/>
      <c r="BT7" s="408"/>
      <c r="BU7" s="409"/>
      <c r="BV7" s="407">
        <v>5885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2491841</v>
      </c>
      <c r="CU7" s="408"/>
      <c r="CV7" s="408"/>
      <c r="CW7" s="408"/>
      <c r="CX7" s="408"/>
      <c r="CY7" s="408"/>
      <c r="CZ7" s="408"/>
      <c r="DA7" s="409"/>
      <c r="DB7" s="407">
        <v>2401087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169814</v>
      </c>
      <c r="BO8" s="408"/>
      <c r="BP8" s="408"/>
      <c r="BQ8" s="408"/>
      <c r="BR8" s="408"/>
      <c r="BS8" s="408"/>
      <c r="BT8" s="408"/>
      <c r="BU8" s="409"/>
      <c r="BV8" s="407">
        <v>106025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0.31</v>
      </c>
      <c r="CU8" s="448"/>
      <c r="CV8" s="448"/>
      <c r="CW8" s="448"/>
      <c r="CX8" s="448"/>
      <c r="CY8" s="448"/>
      <c r="CZ8" s="448"/>
      <c r="DA8" s="449"/>
      <c r="DB8" s="447">
        <v>0.28999999999999998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4229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63789</v>
      </c>
      <c r="BO9" s="408"/>
      <c r="BP9" s="408"/>
      <c r="BQ9" s="408"/>
      <c r="BR9" s="408"/>
      <c r="BS9" s="408"/>
      <c r="BT9" s="408"/>
      <c r="BU9" s="409"/>
      <c r="BV9" s="407">
        <v>32485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12.4</v>
      </c>
      <c r="CU9" s="405"/>
      <c r="CV9" s="405"/>
      <c r="CW9" s="405"/>
      <c r="CX9" s="405"/>
      <c r="CY9" s="405"/>
      <c r="CZ9" s="405"/>
      <c r="DA9" s="406"/>
      <c r="DB9" s="404">
        <v>11.7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4535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1217</v>
      </c>
      <c r="BO10" s="408"/>
      <c r="BP10" s="408"/>
      <c r="BQ10" s="408"/>
      <c r="BR10" s="408"/>
      <c r="BS10" s="408"/>
      <c r="BT10" s="408"/>
      <c r="BU10" s="409"/>
      <c r="BV10" s="407">
        <v>207858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4048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392448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3922</v>
      </c>
      <c r="S13" s="492"/>
      <c r="T13" s="492"/>
      <c r="U13" s="492"/>
      <c r="V13" s="493"/>
      <c r="W13" s="423" t="s">
        <v>131</v>
      </c>
      <c r="X13" s="424"/>
      <c r="Y13" s="424"/>
      <c r="Z13" s="424"/>
      <c r="AA13" s="424"/>
      <c r="AB13" s="414"/>
      <c r="AC13" s="458">
        <v>664</v>
      </c>
      <c r="AD13" s="459"/>
      <c r="AE13" s="459"/>
      <c r="AF13" s="459"/>
      <c r="AG13" s="501"/>
      <c r="AH13" s="458">
        <v>753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65006</v>
      </c>
      <c r="BO13" s="408"/>
      <c r="BP13" s="408"/>
      <c r="BQ13" s="408"/>
      <c r="BR13" s="408"/>
      <c r="BS13" s="408"/>
      <c r="BT13" s="408"/>
      <c r="BU13" s="409"/>
      <c r="BV13" s="407">
        <v>-152105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5.8</v>
      </c>
      <c r="CU13" s="405"/>
      <c r="CV13" s="405"/>
      <c r="CW13" s="405"/>
      <c r="CX13" s="405"/>
      <c r="CY13" s="405"/>
      <c r="CZ13" s="405"/>
      <c r="DA13" s="406"/>
      <c r="DB13" s="404">
        <v>5.7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4181</v>
      </c>
      <c r="S14" s="492"/>
      <c r="T14" s="492"/>
      <c r="U14" s="492"/>
      <c r="V14" s="493"/>
      <c r="W14" s="397"/>
      <c r="X14" s="398"/>
      <c r="Y14" s="398"/>
      <c r="Z14" s="398"/>
      <c r="AA14" s="398"/>
      <c r="AB14" s="387"/>
      <c r="AC14" s="494">
        <v>29.4</v>
      </c>
      <c r="AD14" s="495"/>
      <c r="AE14" s="495"/>
      <c r="AF14" s="495"/>
      <c r="AG14" s="496"/>
      <c r="AH14" s="494">
        <v>33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4058</v>
      </c>
      <c r="S15" s="492"/>
      <c r="T15" s="492"/>
      <c r="U15" s="492"/>
      <c r="V15" s="493"/>
      <c r="W15" s="423" t="s">
        <v>137</v>
      </c>
      <c r="X15" s="424"/>
      <c r="Y15" s="424"/>
      <c r="Z15" s="424"/>
      <c r="AA15" s="424"/>
      <c r="AB15" s="414"/>
      <c r="AC15" s="458">
        <v>650</v>
      </c>
      <c r="AD15" s="459"/>
      <c r="AE15" s="459"/>
      <c r="AF15" s="459"/>
      <c r="AG15" s="501"/>
      <c r="AH15" s="458">
        <v>580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751999</v>
      </c>
      <c r="BO15" s="371"/>
      <c r="BP15" s="371"/>
      <c r="BQ15" s="371"/>
      <c r="BR15" s="371"/>
      <c r="BS15" s="371"/>
      <c r="BT15" s="371"/>
      <c r="BU15" s="372"/>
      <c r="BV15" s="370">
        <v>653940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28.8</v>
      </c>
      <c r="AD16" s="495"/>
      <c r="AE16" s="495"/>
      <c r="AF16" s="495"/>
      <c r="AG16" s="496"/>
      <c r="AH16" s="494">
        <v>25.4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2278614</v>
      </c>
      <c r="BO16" s="408"/>
      <c r="BP16" s="408"/>
      <c r="BQ16" s="408"/>
      <c r="BR16" s="408"/>
      <c r="BS16" s="408"/>
      <c r="BT16" s="408"/>
      <c r="BU16" s="409"/>
      <c r="BV16" s="407">
        <v>2214341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941</v>
      </c>
      <c r="AD17" s="459"/>
      <c r="AE17" s="459"/>
      <c r="AF17" s="459"/>
      <c r="AG17" s="501"/>
      <c r="AH17" s="458">
        <v>947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959992</v>
      </c>
      <c r="BO17" s="408"/>
      <c r="BP17" s="408"/>
      <c r="BQ17" s="408"/>
      <c r="BR17" s="408"/>
      <c r="BS17" s="408"/>
      <c r="BT17" s="408"/>
      <c r="BU17" s="409"/>
      <c r="BV17" s="407">
        <v>828525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126.38</v>
      </c>
      <c r="M18" s="531"/>
      <c r="N18" s="531"/>
      <c r="O18" s="531"/>
      <c r="P18" s="531"/>
      <c r="Q18" s="531"/>
      <c r="R18" s="532"/>
      <c r="S18" s="532"/>
      <c r="T18" s="532"/>
      <c r="U18" s="532"/>
      <c r="V18" s="533"/>
      <c r="W18" s="425"/>
      <c r="X18" s="426"/>
      <c r="Y18" s="426"/>
      <c r="Z18" s="426"/>
      <c r="AA18" s="426"/>
      <c r="AB18" s="417"/>
      <c r="AC18" s="534">
        <v>41.7</v>
      </c>
      <c r="AD18" s="535"/>
      <c r="AE18" s="535"/>
      <c r="AF18" s="535"/>
      <c r="AG18" s="536"/>
      <c r="AH18" s="534">
        <v>41.5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2311416</v>
      </c>
      <c r="BO18" s="408"/>
      <c r="BP18" s="408"/>
      <c r="BQ18" s="408"/>
      <c r="BR18" s="408"/>
      <c r="BS18" s="408"/>
      <c r="BT18" s="408"/>
      <c r="BU18" s="409"/>
      <c r="BV18" s="407">
        <v>2259343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3113008</v>
      </c>
      <c r="BO19" s="408"/>
      <c r="BP19" s="408"/>
      <c r="BQ19" s="408"/>
      <c r="BR19" s="408"/>
      <c r="BS19" s="408"/>
      <c r="BT19" s="408"/>
      <c r="BU19" s="409"/>
      <c r="BV19" s="407">
        <v>3394537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1813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3148791</v>
      </c>
      <c r="BO22" s="371"/>
      <c r="BP22" s="371"/>
      <c r="BQ22" s="371"/>
      <c r="BR22" s="371"/>
      <c r="BS22" s="371"/>
      <c r="BT22" s="371"/>
      <c r="BU22" s="372"/>
      <c r="BV22" s="370">
        <v>3263501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2234851</v>
      </c>
      <c r="BO23" s="408"/>
      <c r="BP23" s="408"/>
      <c r="BQ23" s="408"/>
      <c r="BR23" s="408"/>
      <c r="BS23" s="408"/>
      <c r="BT23" s="408"/>
      <c r="BU23" s="409"/>
      <c r="BV23" s="407">
        <v>2353571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7540</v>
      </c>
      <c r="R24" s="459"/>
      <c r="S24" s="459"/>
      <c r="T24" s="459"/>
      <c r="U24" s="459"/>
      <c r="V24" s="501"/>
      <c r="W24" s="553"/>
      <c r="X24" s="554"/>
      <c r="Y24" s="555"/>
      <c r="Z24" s="457" t="s">
        <v>162</v>
      </c>
      <c r="AA24" s="437"/>
      <c r="AB24" s="437"/>
      <c r="AC24" s="437"/>
      <c r="AD24" s="437"/>
      <c r="AE24" s="437"/>
      <c r="AF24" s="437"/>
      <c r="AG24" s="438"/>
      <c r="AH24" s="458">
        <v>67</v>
      </c>
      <c r="AI24" s="459"/>
      <c r="AJ24" s="459"/>
      <c r="AK24" s="459"/>
      <c r="AL24" s="501"/>
      <c r="AM24" s="458">
        <v>195439</v>
      </c>
      <c r="AN24" s="459"/>
      <c r="AO24" s="459"/>
      <c r="AP24" s="459"/>
      <c r="AQ24" s="459"/>
      <c r="AR24" s="501"/>
      <c r="AS24" s="458">
        <v>2917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2171492</v>
      </c>
      <c r="BO24" s="408"/>
      <c r="BP24" s="408"/>
      <c r="BQ24" s="408"/>
      <c r="BR24" s="408"/>
      <c r="BS24" s="408"/>
      <c r="BT24" s="408"/>
      <c r="BU24" s="409"/>
      <c r="BV24" s="407">
        <v>2166740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5890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268249</v>
      </c>
      <c r="BO25" s="371"/>
      <c r="BP25" s="371"/>
      <c r="BQ25" s="371"/>
      <c r="BR25" s="371"/>
      <c r="BS25" s="371"/>
      <c r="BT25" s="371"/>
      <c r="BU25" s="372"/>
      <c r="BV25" s="370">
        <v>318182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5300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2870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v>69922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2330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1247318</v>
      </c>
      <c r="BO28" s="371"/>
      <c r="BP28" s="371"/>
      <c r="BQ28" s="371"/>
      <c r="BR28" s="371"/>
      <c r="BS28" s="371"/>
      <c r="BT28" s="371"/>
      <c r="BU28" s="372"/>
      <c r="BV28" s="370">
        <v>1193075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8</v>
      </c>
      <c r="M29" s="459"/>
      <c r="N29" s="459"/>
      <c r="O29" s="459"/>
      <c r="P29" s="501"/>
      <c r="Q29" s="458">
        <v>2250</v>
      </c>
      <c r="R29" s="459"/>
      <c r="S29" s="459"/>
      <c r="T29" s="459"/>
      <c r="U29" s="459"/>
      <c r="V29" s="501"/>
      <c r="W29" s="556"/>
      <c r="X29" s="557"/>
      <c r="Y29" s="558"/>
      <c r="Z29" s="457" t="s">
        <v>178</v>
      </c>
      <c r="AA29" s="437"/>
      <c r="AB29" s="437"/>
      <c r="AC29" s="437"/>
      <c r="AD29" s="437"/>
      <c r="AE29" s="437"/>
      <c r="AF29" s="437"/>
      <c r="AG29" s="438"/>
      <c r="AH29" s="458">
        <v>67</v>
      </c>
      <c r="AI29" s="459"/>
      <c r="AJ29" s="459"/>
      <c r="AK29" s="459"/>
      <c r="AL29" s="501"/>
      <c r="AM29" s="458">
        <v>195439</v>
      </c>
      <c r="AN29" s="459"/>
      <c r="AO29" s="459"/>
      <c r="AP29" s="459"/>
      <c r="AQ29" s="459"/>
      <c r="AR29" s="501"/>
      <c r="AS29" s="458">
        <v>2917</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586526</v>
      </c>
      <c r="BO29" s="408"/>
      <c r="BP29" s="408"/>
      <c r="BQ29" s="408"/>
      <c r="BR29" s="408"/>
      <c r="BS29" s="408"/>
      <c r="BT29" s="408"/>
      <c r="BU29" s="409"/>
      <c r="BV29" s="407">
        <v>579509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98.8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1667980</v>
      </c>
      <c r="BO30" s="527"/>
      <c r="BP30" s="527"/>
      <c r="BQ30" s="527"/>
      <c r="BR30" s="527"/>
      <c r="BS30" s="527"/>
      <c r="BT30" s="527"/>
      <c r="BU30" s="528"/>
      <c r="BV30" s="526">
        <v>1677140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横浜町水道事業</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北部上北広域事務組合（一般会計）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株式会社よこはまロマン創社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介護保険特別会計（保険事業勘定）</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横浜町下水道事業</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北部上北広域事務組合（病院関係）</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介護保険特別会計（サービス事業勘定）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下北地域広域行政事務組合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上北地方教育・福祉事務組合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青森県市町村職員退職手当組合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青森県市町村総合事務組合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青森県後期高齢者医療広域連合（一般会計）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青森県後期高齢者医療広域連合（特別会計）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青森県交通災害共済組合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f/Q7d85eCXe6uJWwh62VJ5B2DLeGG9t4kEZVPn18f+2HKFWkFrAMJIXW1pnQi+E5n/+jkhPsOsR5GHbfKf7AHQ==" saltValue="S+ugekqkAew2XnmgAxOU2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9" zoomScale="85" zoomScaleNormal="85" zoomScaleSheetLayoutView="100" workbookViewId="0">
      <selection activeCell="AU80" sqref="AU80:AY8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534</v>
      </c>
      <c r="D34" s="1151"/>
      <c r="E34" s="1152"/>
      <c r="F34" s="32">
        <v>12.73</v>
      </c>
      <c r="G34" s="33">
        <v>13.15</v>
      </c>
      <c r="H34" s="33">
        <v>14.99</v>
      </c>
      <c r="I34" s="33">
        <v>15.82</v>
      </c>
      <c r="J34" s="34">
        <v>16.309999999999999</v>
      </c>
      <c r="K34" s="22"/>
      <c r="L34" s="22"/>
      <c r="M34" s="22"/>
      <c r="N34" s="22"/>
      <c r="O34" s="22"/>
      <c r="P34" s="22"/>
    </row>
    <row r="35" spans="1:16" ht="39" customHeight="1" x14ac:dyDescent="0.15">
      <c r="A35" s="22"/>
      <c r="B35" s="35"/>
      <c r="C35" s="1145" t="s">
        <v>535</v>
      </c>
      <c r="D35" s="1146"/>
      <c r="E35" s="1147"/>
      <c r="F35" s="36">
        <v>4.1900000000000004</v>
      </c>
      <c r="G35" s="37">
        <v>4.8</v>
      </c>
      <c r="H35" s="37">
        <v>3.15</v>
      </c>
      <c r="I35" s="37">
        <v>4.41</v>
      </c>
      <c r="J35" s="38">
        <v>6.81</v>
      </c>
      <c r="K35" s="22"/>
      <c r="L35" s="22"/>
      <c r="M35" s="22"/>
      <c r="N35" s="22"/>
      <c r="O35" s="22"/>
      <c r="P35" s="22"/>
    </row>
    <row r="36" spans="1:16" ht="39" customHeight="1" x14ac:dyDescent="0.15">
      <c r="A36" s="22"/>
      <c r="B36" s="35"/>
      <c r="C36" s="1145" t="s">
        <v>536</v>
      </c>
      <c r="D36" s="1146"/>
      <c r="E36" s="1147"/>
      <c r="F36" s="36" t="s">
        <v>490</v>
      </c>
      <c r="G36" s="37" t="s">
        <v>490</v>
      </c>
      <c r="H36" s="37" t="s">
        <v>490</v>
      </c>
      <c r="I36" s="37" t="s">
        <v>490</v>
      </c>
      <c r="J36" s="38">
        <v>4.01</v>
      </c>
      <c r="K36" s="22"/>
      <c r="L36" s="22"/>
      <c r="M36" s="22"/>
      <c r="N36" s="22"/>
      <c r="O36" s="22"/>
      <c r="P36" s="22"/>
    </row>
    <row r="37" spans="1:16" ht="39" customHeight="1" x14ac:dyDescent="0.15">
      <c r="A37" s="22"/>
      <c r="B37" s="35"/>
      <c r="C37" s="1145" t="s">
        <v>537</v>
      </c>
      <c r="D37" s="1146"/>
      <c r="E37" s="1147"/>
      <c r="F37" s="36">
        <v>0.1</v>
      </c>
      <c r="G37" s="37">
        <v>0.13</v>
      </c>
      <c r="H37" s="37">
        <v>0.23</v>
      </c>
      <c r="I37" s="37">
        <v>0.24</v>
      </c>
      <c r="J37" s="38">
        <v>0.31</v>
      </c>
      <c r="K37" s="22"/>
      <c r="L37" s="22"/>
      <c r="M37" s="22"/>
      <c r="N37" s="22"/>
      <c r="O37" s="22"/>
      <c r="P37" s="22"/>
    </row>
    <row r="38" spans="1:16" ht="39" customHeight="1" x14ac:dyDescent="0.15">
      <c r="A38" s="22"/>
      <c r="B38" s="35"/>
      <c r="C38" s="1145" t="s">
        <v>538</v>
      </c>
      <c r="D38" s="1146"/>
      <c r="E38" s="1147"/>
      <c r="F38" s="36" t="s">
        <v>490</v>
      </c>
      <c r="G38" s="37" t="s">
        <v>490</v>
      </c>
      <c r="H38" s="37" t="s">
        <v>490</v>
      </c>
      <c r="I38" s="37">
        <v>0.13</v>
      </c>
      <c r="J38" s="38">
        <v>0.25</v>
      </c>
      <c r="K38" s="22"/>
      <c r="L38" s="22"/>
      <c r="M38" s="22"/>
      <c r="N38" s="22"/>
      <c r="O38" s="22"/>
      <c r="P38" s="22"/>
    </row>
    <row r="39" spans="1:16" ht="39" customHeight="1" x14ac:dyDescent="0.15">
      <c r="A39" s="22"/>
      <c r="B39" s="35"/>
      <c r="C39" s="1145" t="s">
        <v>539</v>
      </c>
      <c r="D39" s="1146"/>
      <c r="E39" s="1147"/>
      <c r="F39" s="36">
        <v>0.05</v>
      </c>
      <c r="G39" s="37">
        <v>0.1</v>
      </c>
      <c r="H39" s="37">
        <v>0.12</v>
      </c>
      <c r="I39" s="37">
        <v>0.14000000000000001</v>
      </c>
      <c r="J39" s="38">
        <v>0.12</v>
      </c>
      <c r="K39" s="22"/>
      <c r="L39" s="22"/>
      <c r="M39" s="22"/>
      <c r="N39" s="22"/>
      <c r="O39" s="22"/>
      <c r="P39" s="22"/>
    </row>
    <row r="40" spans="1:16" ht="39" customHeight="1" x14ac:dyDescent="0.15">
      <c r="A40" s="22"/>
      <c r="B40" s="35"/>
      <c r="C40" s="1145" t="s">
        <v>540</v>
      </c>
      <c r="D40" s="1146"/>
      <c r="E40" s="1147"/>
      <c r="F40" s="36" t="s">
        <v>490</v>
      </c>
      <c r="G40" s="37" t="s">
        <v>490</v>
      </c>
      <c r="H40" s="37" t="s">
        <v>490</v>
      </c>
      <c r="I40" s="37" t="s">
        <v>490</v>
      </c>
      <c r="J40" s="38">
        <v>0.02</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541</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542</v>
      </c>
      <c r="D43" s="1149"/>
      <c r="E43" s="1150"/>
      <c r="F43" s="41">
        <v>1.98</v>
      </c>
      <c r="G43" s="42">
        <v>1.05</v>
      </c>
      <c r="H43" s="42">
        <v>3.7</v>
      </c>
      <c r="I43" s="42">
        <v>3.31</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pqvr6iG9AT4lXDTkq1TwyABlVF4MjNZ5EDJN4t1qdnNl2l60ZqXxjFoCrAQxELIVbuCQSDCOn9mR+KcESAErw==" saltValue="StA/INUcEjciHwAlLT1N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AU80" sqref="AU80:AY8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335</v>
      </c>
      <c r="L45" s="60">
        <v>363</v>
      </c>
      <c r="M45" s="60">
        <v>353</v>
      </c>
      <c r="N45" s="60">
        <v>403</v>
      </c>
      <c r="O45" s="61">
        <v>393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14</v>
      </c>
      <c r="L48" s="64">
        <v>12</v>
      </c>
      <c r="M48" s="64">
        <v>12</v>
      </c>
      <c r="N48" s="64">
        <v>19</v>
      </c>
      <c r="O48" s="65">
        <v>18</v>
      </c>
      <c r="P48" s="48"/>
      <c r="Q48" s="48"/>
      <c r="R48" s="48"/>
      <c r="S48" s="48"/>
      <c r="T48" s="48"/>
      <c r="U48" s="48"/>
    </row>
    <row r="49" spans="1:21" ht="30.75" customHeight="1" x14ac:dyDescent="0.15">
      <c r="A49" s="48"/>
      <c r="B49" s="1155"/>
      <c r="C49" s="1156"/>
      <c r="D49" s="62"/>
      <c r="E49" s="1161" t="s">
        <v>14</v>
      </c>
      <c r="F49" s="1161"/>
      <c r="G49" s="1161"/>
      <c r="H49" s="1161"/>
      <c r="I49" s="1161"/>
      <c r="J49" s="1162"/>
      <c r="K49" s="63">
        <v>29</v>
      </c>
      <c r="L49" s="64">
        <v>19</v>
      </c>
      <c r="M49" s="64">
        <v>13</v>
      </c>
      <c r="N49" s="64">
        <v>4</v>
      </c>
      <c r="O49" s="65">
        <v>4</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490</v>
      </c>
      <c r="L50" s="64" t="s">
        <v>490</v>
      </c>
      <c r="M50" s="64" t="s">
        <v>490</v>
      </c>
      <c r="N50" s="64" t="s">
        <v>490</v>
      </c>
      <c r="O50" s="65" t="s">
        <v>490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272</v>
      </c>
      <c r="L52" s="64">
        <v>274</v>
      </c>
      <c r="M52" s="64">
        <v>269</v>
      </c>
      <c r="N52" s="64">
        <v>291</v>
      </c>
      <c r="O52" s="65">
        <v>286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106</v>
      </c>
      <c r="L53" s="69">
        <v>120</v>
      </c>
      <c r="M53" s="69">
        <v>109</v>
      </c>
      <c r="N53" s="69">
        <v>135</v>
      </c>
      <c r="O53" s="70">
        <v>129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2zBkzFXquLCGsUE5SHDkDy23Q5KYbLdA6jUysuzbkiE7QkD17bdxpzz+iu8JX/OKFWPAskOnCSxcibwAfVomQ==" saltValue="FwqiNUT0eLP6POQoNg/qD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election activeCell="AU80" sqref="AU80:AY8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3737</v>
      </c>
      <c r="J41" s="344">
        <v>3547</v>
      </c>
      <c r="K41" s="344">
        <v>3361</v>
      </c>
      <c r="L41" s="344">
        <v>3264</v>
      </c>
      <c r="M41" s="345">
        <v>3149</v>
      </c>
    </row>
    <row r="42" spans="2:13" ht="27.75" customHeight="1" x14ac:dyDescent="0.15">
      <c r="B42" s="1186"/>
      <c r="C42" s="1187"/>
      <c r="D42" s="106"/>
      <c r="E42" s="1192" t="s">
        <v>32</v>
      </c>
      <c r="F42" s="1192"/>
      <c r="G42" s="1192"/>
      <c r="H42" s="1193"/>
      <c r="I42" s="346" t="s">
        <v>490</v>
      </c>
      <c r="J42" s="347" t="s">
        <v>490</v>
      </c>
      <c r="K42" s="347" t="s">
        <v>490</v>
      </c>
      <c r="L42" s="347" t="s">
        <v>490</v>
      </c>
      <c r="M42" s="348" t="s">
        <v>490</v>
      </c>
    </row>
    <row r="43" spans="2:13" ht="27.75" customHeight="1" x14ac:dyDescent="0.15">
      <c r="B43" s="1186"/>
      <c r="C43" s="1187"/>
      <c r="D43" s="106"/>
      <c r="E43" s="1192" t="s">
        <v>33</v>
      </c>
      <c r="F43" s="1192"/>
      <c r="G43" s="1192"/>
      <c r="H43" s="1193"/>
      <c r="I43" s="346">
        <v>157</v>
      </c>
      <c r="J43" s="347">
        <v>165</v>
      </c>
      <c r="K43" s="347">
        <v>161</v>
      </c>
      <c r="L43" s="347">
        <v>145</v>
      </c>
      <c r="M43" s="348">
        <v>94</v>
      </c>
    </row>
    <row r="44" spans="2:13" ht="27.75" customHeight="1" x14ac:dyDescent="0.15">
      <c r="B44" s="1186"/>
      <c r="C44" s="1187"/>
      <c r="D44" s="106"/>
      <c r="E44" s="1192" t="s">
        <v>34</v>
      </c>
      <c r="F44" s="1192"/>
      <c r="G44" s="1192"/>
      <c r="H44" s="1193"/>
      <c r="I44" s="346">
        <v>78</v>
      </c>
      <c r="J44" s="347">
        <v>60</v>
      </c>
      <c r="K44" s="347">
        <v>54</v>
      </c>
      <c r="L44" s="347">
        <v>57</v>
      </c>
      <c r="M44" s="348">
        <v>77</v>
      </c>
    </row>
    <row r="45" spans="2:13" ht="27.75" customHeight="1" x14ac:dyDescent="0.15">
      <c r="B45" s="1186"/>
      <c r="C45" s="1187"/>
      <c r="D45" s="106"/>
      <c r="E45" s="1192" t="s">
        <v>35</v>
      </c>
      <c r="F45" s="1192"/>
      <c r="G45" s="1192"/>
      <c r="H45" s="1193"/>
      <c r="I45" s="346">
        <v>469</v>
      </c>
      <c r="J45" s="347">
        <v>460</v>
      </c>
      <c r="K45" s="347">
        <v>481</v>
      </c>
      <c r="L45" s="347">
        <v>502</v>
      </c>
      <c r="M45" s="348">
        <v>494</v>
      </c>
    </row>
    <row r="46" spans="2:13" ht="27.75" customHeight="1" x14ac:dyDescent="0.15">
      <c r="B46" s="1186"/>
      <c r="C46" s="1187"/>
      <c r="D46" s="107"/>
      <c r="E46" s="1192" t="s">
        <v>36</v>
      </c>
      <c r="F46" s="1192"/>
      <c r="G46" s="1192"/>
      <c r="H46" s="1193"/>
      <c r="I46" s="346" t="s">
        <v>490</v>
      </c>
      <c r="J46" s="347" t="s">
        <v>490</v>
      </c>
      <c r="K46" s="347" t="s">
        <v>490</v>
      </c>
      <c r="L46" s="347" t="s">
        <v>490</v>
      </c>
      <c r="M46" s="348" t="s">
        <v>490</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2512</v>
      </c>
      <c r="J50" s="347">
        <v>2880</v>
      </c>
      <c r="K50" s="347">
        <v>3086</v>
      </c>
      <c r="L50" s="347">
        <v>3140</v>
      </c>
      <c r="M50" s="348">
        <v>3114</v>
      </c>
    </row>
    <row r="51" spans="2:13" ht="27.75" customHeight="1" x14ac:dyDescent="0.15">
      <c r="B51" s="1186"/>
      <c r="C51" s="1187"/>
      <c r="D51" s="106"/>
      <c r="E51" s="1192" t="s">
        <v>42</v>
      </c>
      <c r="F51" s="1192"/>
      <c r="G51" s="1192"/>
      <c r="H51" s="1193"/>
      <c r="I51" s="346">
        <v>306</v>
      </c>
      <c r="J51" s="347" t="s">
        <v>490</v>
      </c>
      <c r="K51" s="347" t="s">
        <v>490</v>
      </c>
      <c r="L51" s="347">
        <v>343</v>
      </c>
      <c r="M51" s="348">
        <v>296</v>
      </c>
    </row>
    <row r="52" spans="2:13" ht="27.75" customHeight="1" x14ac:dyDescent="0.15">
      <c r="B52" s="1188"/>
      <c r="C52" s="1189"/>
      <c r="D52" s="106"/>
      <c r="E52" s="1192" t="s">
        <v>43</v>
      </c>
      <c r="F52" s="1192"/>
      <c r="G52" s="1192"/>
      <c r="H52" s="1193"/>
      <c r="I52" s="346">
        <v>2799</v>
      </c>
      <c r="J52" s="347">
        <v>2631</v>
      </c>
      <c r="K52" s="347">
        <v>2472</v>
      </c>
      <c r="L52" s="347">
        <v>2296</v>
      </c>
      <c r="M52" s="348">
        <v>2129</v>
      </c>
    </row>
    <row r="53" spans="2:13" ht="27.75" customHeight="1" thickBot="1" x14ac:dyDescent="0.2">
      <c r="B53" s="1199" t="s">
        <v>19</v>
      </c>
      <c r="C53" s="1200"/>
      <c r="D53" s="110"/>
      <c r="E53" s="1201" t="s">
        <v>44</v>
      </c>
      <c r="F53" s="1201"/>
      <c r="G53" s="1201"/>
      <c r="H53" s="1202"/>
      <c r="I53" s="349">
        <v>-1176</v>
      </c>
      <c r="J53" s="350">
        <v>-1279</v>
      </c>
      <c r="K53" s="350">
        <v>-1500</v>
      </c>
      <c r="L53" s="350">
        <v>-1812</v>
      </c>
      <c r="M53" s="351">
        <v>-1724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5zXX6LZQc2Iavf9OwTm4lSXk2sy9Wpp248V/FKy4wa5+bX+nJ5JKAZYGkVYeOoHZj5+BmKhmhYNcCGQ3QPsI1g==" saltValue="GsgPLl0lU2cfCbURSi94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55" zoomScaleNormal="55" zoomScaleSheetLayoutView="100" workbookViewId="0">
      <selection activeCell="G56" sqref="G5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1341</v>
      </c>
      <c r="G55" s="352">
        <v>1193</v>
      </c>
      <c r="H55" s="353">
        <v>1247</v>
      </c>
    </row>
    <row r="56" spans="2:8" ht="52.5" customHeight="1" x14ac:dyDescent="0.15">
      <c r="B56" s="122"/>
      <c r="C56" s="1213" t="s">
        <v>47</v>
      </c>
      <c r="D56" s="1213"/>
      <c r="E56" s="1214"/>
      <c r="F56" s="354">
        <v>570</v>
      </c>
      <c r="G56" s="354">
        <v>580</v>
      </c>
      <c r="H56" s="355">
        <v>587</v>
      </c>
    </row>
    <row r="57" spans="2:8" ht="53.25" customHeight="1" x14ac:dyDescent="0.15">
      <c r="B57" s="122"/>
      <c r="C57" s="1215" t="s">
        <v>48</v>
      </c>
      <c r="D57" s="1215"/>
      <c r="E57" s="1216"/>
      <c r="F57" s="356">
        <v>1424</v>
      </c>
      <c r="G57" s="356">
        <v>1677</v>
      </c>
      <c r="H57" s="357">
        <v>1668</v>
      </c>
    </row>
    <row r="58" spans="2:8" ht="45.75" customHeight="1" x14ac:dyDescent="0.15">
      <c r="B58" s="123"/>
      <c r="C58" s="1203" t="s">
        <v>558</v>
      </c>
      <c r="D58" s="1204"/>
      <c r="E58" s="1205"/>
      <c r="F58" s="358">
        <v>341</v>
      </c>
      <c r="G58" s="358">
        <v>552</v>
      </c>
      <c r="H58" s="359">
        <v>537</v>
      </c>
    </row>
    <row r="59" spans="2:8" ht="45.75" customHeight="1" x14ac:dyDescent="0.15">
      <c r="B59" s="123"/>
      <c r="C59" s="1203" t="s">
        <v>557</v>
      </c>
      <c r="D59" s="1204"/>
      <c r="E59" s="1205"/>
      <c r="F59" s="358">
        <v>461</v>
      </c>
      <c r="G59" s="358">
        <v>434</v>
      </c>
      <c r="H59" s="359">
        <v>372</v>
      </c>
    </row>
    <row r="60" spans="2:8" ht="45.75" customHeight="1" x14ac:dyDescent="0.15">
      <c r="B60" s="123"/>
      <c r="C60" s="1203" t="s">
        <v>559</v>
      </c>
      <c r="D60" s="1204"/>
      <c r="E60" s="1205"/>
      <c r="F60" s="358">
        <v>318</v>
      </c>
      <c r="G60" s="358">
        <v>318</v>
      </c>
      <c r="H60" s="359">
        <v>318</v>
      </c>
    </row>
    <row r="61" spans="2:8" ht="45.75" customHeight="1" x14ac:dyDescent="0.15">
      <c r="B61" s="123"/>
      <c r="C61" s="1203" t="s">
        <v>560</v>
      </c>
      <c r="D61" s="1204"/>
      <c r="E61" s="1205"/>
      <c r="F61" s="358">
        <v>24</v>
      </c>
      <c r="G61" s="358">
        <v>94</v>
      </c>
      <c r="H61" s="359">
        <v>94</v>
      </c>
    </row>
    <row r="62" spans="2:8" ht="45.75" customHeight="1" thickBot="1" x14ac:dyDescent="0.2">
      <c r="B62" s="124"/>
      <c r="C62" s="1206" t="s">
        <v>561</v>
      </c>
      <c r="D62" s="1207"/>
      <c r="E62" s="1208"/>
      <c r="F62" s="360">
        <v>50</v>
      </c>
      <c r="G62" s="360">
        <v>94</v>
      </c>
      <c r="H62" s="361">
        <v>94</v>
      </c>
    </row>
    <row r="63" spans="2:8" ht="52.5" customHeight="1" thickBot="1" x14ac:dyDescent="0.2">
      <c r="B63" s="125"/>
      <c r="C63" s="1209" t="s">
        <v>49</v>
      </c>
      <c r="D63" s="1209"/>
      <c r="E63" s="1210"/>
      <c r="F63" s="362">
        <v>3335</v>
      </c>
      <c r="G63" s="362">
        <v>3450</v>
      </c>
      <c r="H63" s="363">
        <v>3502</v>
      </c>
    </row>
    <row r="64" spans="2:8" x14ac:dyDescent="0.15"/>
  </sheetData>
  <sheetProtection algorithmName="SHA-512" hashValue="+EUVGPjVvLmKsGG1Cn8Q0wpZxIzL//24tZmLNq/0Aff/lLXkld1ZEIn3hi9UnXd0D5FL6jIhHmvl2+dlL5spNA==" saltValue="if0D3L0XgqEYMEqobqHl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135133</v>
      </c>
      <c r="E3" s="144"/>
      <c r="F3" s="145">
        <v>301035</v>
      </c>
      <c r="G3" s="146"/>
      <c r="H3" s="147"/>
    </row>
    <row r="4" spans="1:8" x14ac:dyDescent="0.15">
      <c r="A4" s="148"/>
      <c r="B4" s="149"/>
      <c r="C4" s="150"/>
      <c r="D4" s="151">
        <v>39667</v>
      </c>
      <c r="E4" s="152"/>
      <c r="F4" s="153">
        <v>154376</v>
      </c>
      <c r="G4" s="154"/>
      <c r="H4" s="155"/>
    </row>
    <row r="5" spans="1:8" x14ac:dyDescent="0.15">
      <c r="A5" s="136" t="s">
        <v>522</v>
      </c>
      <c r="B5" s="141"/>
      <c r="C5" s="142"/>
      <c r="D5" s="143">
        <v>80850</v>
      </c>
      <c r="E5" s="144"/>
      <c r="F5" s="145">
        <v>277467</v>
      </c>
      <c r="G5" s="146"/>
      <c r="H5" s="147"/>
    </row>
    <row r="6" spans="1:8" x14ac:dyDescent="0.15">
      <c r="A6" s="148"/>
      <c r="B6" s="149"/>
      <c r="C6" s="150"/>
      <c r="D6" s="151">
        <v>37586</v>
      </c>
      <c r="E6" s="152"/>
      <c r="F6" s="153">
        <v>128378</v>
      </c>
      <c r="G6" s="154"/>
      <c r="H6" s="155"/>
    </row>
    <row r="7" spans="1:8" x14ac:dyDescent="0.15">
      <c r="A7" s="136" t="s">
        <v>523</v>
      </c>
      <c r="B7" s="141"/>
      <c r="C7" s="142"/>
      <c r="D7" s="143">
        <v>87179</v>
      </c>
      <c r="E7" s="144"/>
      <c r="F7" s="145">
        <v>282256</v>
      </c>
      <c r="G7" s="146"/>
      <c r="H7" s="147"/>
    </row>
    <row r="8" spans="1:8" x14ac:dyDescent="0.15">
      <c r="A8" s="148"/>
      <c r="B8" s="149"/>
      <c r="C8" s="150"/>
      <c r="D8" s="151">
        <v>51528</v>
      </c>
      <c r="E8" s="152"/>
      <c r="F8" s="153">
        <v>145453</v>
      </c>
      <c r="G8" s="154"/>
      <c r="H8" s="155"/>
    </row>
    <row r="9" spans="1:8" x14ac:dyDescent="0.15">
      <c r="A9" s="136" t="s">
        <v>524</v>
      </c>
      <c r="B9" s="141"/>
      <c r="C9" s="142"/>
      <c r="D9" s="143">
        <v>140224</v>
      </c>
      <c r="E9" s="144"/>
      <c r="F9" s="145">
        <v>295341</v>
      </c>
      <c r="G9" s="146"/>
      <c r="H9" s="147"/>
    </row>
    <row r="10" spans="1:8" x14ac:dyDescent="0.15">
      <c r="A10" s="148"/>
      <c r="B10" s="149"/>
      <c r="C10" s="150"/>
      <c r="D10" s="151">
        <v>48106</v>
      </c>
      <c r="E10" s="152"/>
      <c r="F10" s="153">
        <v>137402</v>
      </c>
      <c r="G10" s="154"/>
      <c r="H10" s="155"/>
    </row>
    <row r="11" spans="1:8" x14ac:dyDescent="0.15">
      <c r="A11" s="136" t="s">
        <v>525</v>
      </c>
      <c r="B11" s="141"/>
      <c r="C11" s="142"/>
      <c r="D11" s="143">
        <v>157643</v>
      </c>
      <c r="E11" s="144"/>
      <c r="F11" s="145">
        <v>292845</v>
      </c>
      <c r="G11" s="146"/>
      <c r="H11" s="147"/>
    </row>
    <row r="12" spans="1:8" x14ac:dyDescent="0.15">
      <c r="A12" s="148"/>
      <c r="B12" s="149"/>
      <c r="C12" s="156"/>
      <c r="D12" s="151">
        <v>99150</v>
      </c>
      <c r="E12" s="152"/>
      <c r="F12" s="153">
        <v>143187</v>
      </c>
      <c r="G12" s="154"/>
      <c r="H12" s="155"/>
    </row>
    <row r="13" spans="1:8" x14ac:dyDescent="0.15">
      <c r="A13" s="136"/>
      <c r="B13" s="141"/>
      <c r="C13" s="157"/>
      <c r="D13" s="158">
        <v>120206</v>
      </c>
      <c r="E13" s="159"/>
      <c r="F13" s="160">
        <v>289789</v>
      </c>
      <c r="G13" s="161"/>
      <c r="H13" s="147"/>
    </row>
    <row r="14" spans="1:8" x14ac:dyDescent="0.15">
      <c r="A14" s="148"/>
      <c r="B14" s="149"/>
      <c r="C14" s="150"/>
      <c r="D14" s="151">
        <v>55207</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4.1900000000000004</v>
      </c>
      <c r="C19" s="162">
        <f>ROUND(VALUE(SUBSTITUTE(実質収支比率等に係る経年分析!G$48,"▲","-")),2)</f>
        <v>4.8</v>
      </c>
      <c r="D19" s="162">
        <f>ROUND(VALUE(SUBSTITUTE(実質収支比率等に係る経年分析!H$48,"▲","-")),2)</f>
        <v>3.15</v>
      </c>
      <c r="E19" s="162">
        <f>ROUND(VALUE(SUBSTITUTE(実質収支比率等に係る経年分析!I$48,"▲","-")),2)</f>
        <v>4.42</v>
      </c>
      <c r="F19" s="162">
        <f>ROUND(VALUE(SUBSTITUTE(実質収支比率等に係る経年分析!J$48,"▲","-")),2)</f>
        <v>6.81</v>
      </c>
    </row>
    <row r="20" spans="1:11" x14ac:dyDescent="0.15">
      <c r="A20" s="162" t="s">
        <v>53</v>
      </c>
      <c r="B20" s="162">
        <f>ROUND(VALUE(SUBSTITUTE(実質収支比率等に係る経年分析!F$47,"▲","-")),2)</f>
        <v>48.5</v>
      </c>
      <c r="C20" s="162">
        <f>ROUND(VALUE(SUBSTITUTE(実質収支比率等に係る経年分析!G$47,"▲","-")),2)</f>
        <v>51.6</v>
      </c>
      <c r="D20" s="162">
        <f>ROUND(VALUE(SUBSTITUTE(実質収支比率等に係る経年分析!H$47,"▲","-")),2)</f>
        <v>57.47</v>
      </c>
      <c r="E20" s="162">
        <f>ROUND(VALUE(SUBSTITUTE(実質収支比率等に係る経年分析!I$47,"▲","-")),2)</f>
        <v>49.69</v>
      </c>
      <c r="F20" s="162">
        <f>ROUND(VALUE(SUBSTITUTE(実質収支比率等に係る経年分析!J$47,"▲","-")),2)</f>
        <v>50.06</v>
      </c>
    </row>
    <row r="21" spans="1:11" x14ac:dyDescent="0.15">
      <c r="A21" s="162" t="s">
        <v>54</v>
      </c>
      <c r="B21" s="162">
        <f>IF(ISNUMBER(VALUE(SUBSTITUTE(実質収支比率等に係る経年分析!F$49,"▲","-"))),ROUND(VALUE(SUBSTITUTE(実質収支比率等に係る経年分析!F$49,"▲","-")),2),NA())</f>
        <v>4.49</v>
      </c>
      <c r="C21" s="162">
        <f>IF(ISNUMBER(VALUE(SUBSTITUTE(実質収支比率等に係る経年分析!G$49,"▲","-"))),ROUND(VALUE(SUBSTITUTE(実質収支比率等に係る経年分析!G$49,"▲","-")),2),NA())</f>
        <v>6.48</v>
      </c>
      <c r="D21" s="162">
        <f>IF(ISNUMBER(VALUE(SUBSTITUTE(実質収支比率等に係る経年分析!H$49,"▲","-"))),ROUND(VALUE(SUBSTITUTE(実質収支比率等に係る経年分析!H$49,"▲","-")),2),NA())</f>
        <v>0.79</v>
      </c>
      <c r="E21" s="162">
        <f>IF(ISNUMBER(VALUE(SUBSTITUTE(実質収支比率等に係る経年分析!I$49,"▲","-"))),ROUND(VALUE(SUBSTITUTE(実質収支比率等に係る経年分析!I$49,"▲","-")),2),NA())</f>
        <v>-6.33</v>
      </c>
      <c r="F21" s="162">
        <f>IF(ISNUMBER(VALUE(SUBSTITUTE(実質収支比率等に係る経年分析!J$49,"▲","-"))),ROUND(VALUE(SUBSTITUTE(実質収支比率等に係る経年分析!J$49,"▲","-")),2),NA())</f>
        <v>2.61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1.98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3.7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3.31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介護保険特別会計（サービス事業勘定）</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0.14000000000000001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0.12</v>
      </c>
    </row>
    <row r="32" spans="1:11" x14ac:dyDescent="0.15">
      <c r="A32" s="163" t="str">
        <f>IF(連結実質赤字比率に係る赤字・黒字の構成分析!C$38="",NA(),連結実質赤字比率に係る赤字・黒字の構成分析!C$38)</f>
        <v>横浜町下水道事業</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0.25</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0.31</v>
      </c>
    </row>
    <row r="34" spans="1:16" x14ac:dyDescent="0.15">
      <c r="A34" s="163" t="str">
        <f>IF(連結実質赤字比率に係る赤字・黒字の構成分析!C$36="",NA(),連結実質赤字比率に係る赤字・黒字の構成分析!C$36)</f>
        <v>介護保険特別会計（保険事業勘定）</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4.01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4.1900000000000004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3.15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4.41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6.81</v>
      </c>
    </row>
    <row r="36" spans="1:16" x14ac:dyDescent="0.15">
      <c r="A36" s="163" t="str">
        <f>IF(連結実質赤字比率に係る赤字・黒字の構成分析!C$34="",NA(),連結実質赤字比率に係る赤字・黒字の構成分析!C$34)</f>
        <v>横浜町水道事業</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12.73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13.15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15.82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16.309999999999999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272</v>
      </c>
      <c r="E42" s="164"/>
      <c r="F42" s="164"/>
      <c r="G42" s="164">
        <f>'実質公債費比率（分子）の構造'!L$52</f>
        <v>274</v>
      </c>
      <c r="H42" s="164"/>
      <c r="I42" s="164"/>
      <c r="J42" s="164">
        <f>'実質公債費比率（分子）の構造'!M$52</f>
        <v>269</v>
      </c>
      <c r="K42" s="164"/>
      <c r="L42" s="164"/>
      <c r="M42" s="164">
        <f>'実質公債費比率（分子）の構造'!N$52</f>
        <v>291</v>
      </c>
      <c r="N42" s="164"/>
      <c r="O42" s="164"/>
      <c r="P42" s="164">
        <f>'実質公債費比率（分子）の構造'!O$52</f>
        <v>286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29</v>
      </c>
      <c r="C45" s="164"/>
      <c r="D45" s="164"/>
      <c r="E45" s="164">
        <f>'実質公債費比率（分子）の構造'!L$49</f>
        <v>19</v>
      </c>
      <c r="F45" s="164"/>
      <c r="G45" s="164"/>
      <c r="H45" s="164">
        <f>'実質公債費比率（分子）の構造'!M$49</f>
        <v>13</v>
      </c>
      <c r="I45" s="164"/>
      <c r="J45" s="164"/>
      <c r="K45" s="164">
        <f>'実質公債費比率（分子）の構造'!N$49</f>
        <v>4</v>
      </c>
      <c r="L45" s="164"/>
      <c r="M45" s="164"/>
      <c r="N45" s="164">
        <f>'実質公債費比率（分子）の構造'!O$49</f>
        <v>4</v>
      </c>
      <c r="O45" s="164"/>
      <c r="P45" s="164"/>
    </row>
    <row r="46" spans="1:16" x14ac:dyDescent="0.15">
      <c r="A46" s="164" t="s">
        <v>64</v>
      </c>
      <c r="B46" s="164">
        <f>'実質公債費比率（分子）の構造'!K$48</f>
        <v>14</v>
      </c>
      <c r="C46" s="164"/>
      <c r="D46" s="164"/>
      <c r="E46" s="164">
        <f>'実質公債費比率（分子）の構造'!L$48</f>
        <v>12</v>
      </c>
      <c r="F46" s="164"/>
      <c r="G46" s="164"/>
      <c r="H46" s="164">
        <f>'実質公債費比率（分子）の構造'!M$48</f>
        <v>12</v>
      </c>
      <c r="I46" s="164"/>
      <c r="J46" s="164"/>
      <c r="K46" s="164">
        <f>'実質公債費比率（分子）の構造'!N$48</f>
        <v>19</v>
      </c>
      <c r="L46" s="164"/>
      <c r="M46" s="164"/>
      <c r="N46" s="164">
        <f>'実質公債費比率（分子）の構造'!O$48</f>
        <v>18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335</v>
      </c>
      <c r="C49" s="164"/>
      <c r="D49" s="164"/>
      <c r="E49" s="164">
        <f>'実質公債費比率（分子）の構造'!L$45</f>
        <v>363</v>
      </c>
      <c r="F49" s="164"/>
      <c r="G49" s="164"/>
      <c r="H49" s="164">
        <f>'実質公債費比率（分子）の構造'!M$45</f>
        <v>353</v>
      </c>
      <c r="I49" s="164"/>
      <c r="J49" s="164"/>
      <c r="K49" s="164">
        <f>'実質公債費比率（分子）の構造'!N$45</f>
        <v>403</v>
      </c>
      <c r="L49" s="164"/>
      <c r="M49" s="164"/>
      <c r="N49" s="164">
        <f>'実質公債費比率（分子）の構造'!O$45</f>
        <v>393</v>
      </c>
      <c r="O49" s="164"/>
      <c r="P49" s="164"/>
    </row>
    <row r="50" spans="1:16" x14ac:dyDescent="0.15">
      <c r="A50" s="164" t="s">
        <v>67</v>
      </c>
      <c r="B50" s="164" t="e">
        <f>NA()</f>
        <v>#N/A</v>
      </c>
      <c r="C50" s="164">
        <f>IF(ISNUMBER('実質公債費比率（分子）の構造'!K$53),'実質公債費比率（分子）の構造'!K$53,NA())</f>
        <v>106</v>
      </c>
      <c r="D50" s="164" t="e">
        <f>NA()</f>
        <v>#N/A</v>
      </c>
      <c r="E50" s="164" t="e">
        <f>NA()</f>
        <v>#N/A</v>
      </c>
      <c r="F50" s="164">
        <f>IF(ISNUMBER('実質公債費比率（分子）の構造'!L$53),'実質公債費比率（分子）の構造'!L$53,NA())</f>
        <v>120</v>
      </c>
      <c r="G50" s="164" t="e">
        <f>NA()</f>
        <v>#N/A</v>
      </c>
      <c r="H50" s="164" t="e">
        <f>NA()</f>
        <v>#N/A</v>
      </c>
      <c r="I50" s="164">
        <f>IF(ISNUMBER('実質公債費比率（分子）の構造'!M$53),'実質公債費比率（分子）の構造'!M$53,NA())</f>
        <v>109</v>
      </c>
      <c r="J50" s="164" t="e">
        <f>NA()</f>
        <v>#N/A</v>
      </c>
      <c r="K50" s="164" t="e">
        <f>NA()</f>
        <v>#N/A</v>
      </c>
      <c r="L50" s="164">
        <f>IF(ISNUMBER('実質公債費比率（分子）の構造'!N$53),'実質公債費比率（分子）の構造'!N$53,NA())</f>
        <v>135</v>
      </c>
      <c r="M50" s="164" t="e">
        <f>NA()</f>
        <v>#N/A</v>
      </c>
      <c r="N50" s="164" t="e">
        <f>NA()</f>
        <v>#N/A</v>
      </c>
      <c r="O50" s="164">
        <f>IF(ISNUMBER('実質公債費比率（分子）の構造'!O$53),'実質公債費比率（分子）の構造'!O$53,NA())</f>
        <v>129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2799</v>
      </c>
      <c r="E56" s="163"/>
      <c r="F56" s="163"/>
      <c r="G56" s="163">
        <f>'将来負担比率（分子）の構造'!J$52</f>
        <v>2631</v>
      </c>
      <c r="H56" s="163"/>
      <c r="I56" s="163"/>
      <c r="J56" s="163">
        <f>'将来負担比率（分子）の構造'!K$52</f>
        <v>2472</v>
      </c>
      <c r="K56" s="163"/>
      <c r="L56" s="163"/>
      <c r="M56" s="163">
        <f>'将来負担比率（分子）の構造'!L$52</f>
        <v>2296</v>
      </c>
      <c r="N56" s="163"/>
      <c r="O56" s="163"/>
      <c r="P56" s="163">
        <f>'将来負担比率（分子）の構造'!M$52</f>
        <v>2129</v>
      </c>
    </row>
    <row r="57" spans="1:16" x14ac:dyDescent="0.15">
      <c r="A57" s="163" t="s">
        <v>42</v>
      </c>
      <c r="B57" s="163"/>
      <c r="C57" s="163"/>
      <c r="D57" s="163">
        <f>'将来負担比率（分子）の構造'!I$51</f>
        <v>306</v>
      </c>
      <c r="E57" s="163"/>
      <c r="F57" s="163"/>
      <c r="G57" s="163" t="str">
        <f>'将来負担比率（分子）の構造'!J$51</f>
        <v>-</v>
      </c>
      <c r="H57" s="163"/>
      <c r="I57" s="163"/>
      <c r="J57" s="163" t="str">
        <f>'将来負担比率（分子）の構造'!K$51</f>
        <v>-</v>
      </c>
      <c r="K57" s="163"/>
      <c r="L57" s="163"/>
      <c r="M57" s="163">
        <f>'将来負担比率（分子）の構造'!L$51</f>
        <v>343</v>
      </c>
      <c r="N57" s="163"/>
      <c r="O57" s="163"/>
      <c r="P57" s="163">
        <f>'将来負担比率（分子）の構造'!M$51</f>
        <v>296</v>
      </c>
    </row>
    <row r="58" spans="1:16" x14ac:dyDescent="0.15">
      <c r="A58" s="163" t="s">
        <v>41</v>
      </c>
      <c r="B58" s="163"/>
      <c r="C58" s="163"/>
      <c r="D58" s="163">
        <f>'将来負担比率（分子）の構造'!I$50</f>
        <v>2512</v>
      </c>
      <c r="E58" s="163"/>
      <c r="F58" s="163"/>
      <c r="G58" s="163">
        <f>'将来負担比率（分子）の構造'!J$50</f>
        <v>2880</v>
      </c>
      <c r="H58" s="163"/>
      <c r="I58" s="163"/>
      <c r="J58" s="163">
        <f>'将来負担比率（分子）の構造'!K$50</f>
        <v>3086</v>
      </c>
      <c r="K58" s="163"/>
      <c r="L58" s="163"/>
      <c r="M58" s="163">
        <f>'将来負担比率（分子）の構造'!L$50</f>
        <v>3140</v>
      </c>
      <c r="N58" s="163"/>
      <c r="O58" s="163"/>
      <c r="P58" s="163">
        <f>'将来負担比率（分子）の構造'!M$50</f>
        <v>3114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469</v>
      </c>
      <c r="C62" s="163"/>
      <c r="D62" s="163"/>
      <c r="E62" s="163">
        <f>'将来負担比率（分子）の構造'!J$45</f>
        <v>460</v>
      </c>
      <c r="F62" s="163"/>
      <c r="G62" s="163"/>
      <c r="H62" s="163">
        <f>'将来負担比率（分子）の構造'!K$45</f>
        <v>481</v>
      </c>
      <c r="I62" s="163"/>
      <c r="J62" s="163"/>
      <c r="K62" s="163">
        <f>'将来負担比率（分子）の構造'!L$45</f>
        <v>502</v>
      </c>
      <c r="L62" s="163"/>
      <c r="M62" s="163"/>
      <c r="N62" s="163">
        <f>'将来負担比率（分子）の構造'!M$45</f>
        <v>494</v>
      </c>
      <c r="O62" s="163"/>
      <c r="P62" s="163"/>
    </row>
    <row r="63" spans="1:16" x14ac:dyDescent="0.15">
      <c r="A63" s="163" t="s">
        <v>34</v>
      </c>
      <c r="B63" s="163">
        <f>'将来負担比率（分子）の構造'!I$44</f>
        <v>78</v>
      </c>
      <c r="C63" s="163"/>
      <c r="D63" s="163"/>
      <c r="E63" s="163">
        <f>'将来負担比率（分子）の構造'!J$44</f>
        <v>60</v>
      </c>
      <c r="F63" s="163"/>
      <c r="G63" s="163"/>
      <c r="H63" s="163">
        <f>'将来負担比率（分子）の構造'!K$44</f>
        <v>54</v>
      </c>
      <c r="I63" s="163"/>
      <c r="J63" s="163"/>
      <c r="K63" s="163">
        <f>'将来負担比率（分子）の構造'!L$44</f>
        <v>57</v>
      </c>
      <c r="L63" s="163"/>
      <c r="M63" s="163"/>
      <c r="N63" s="163">
        <f>'将来負担比率（分子）の構造'!M$44</f>
        <v>77</v>
      </c>
      <c r="O63" s="163"/>
      <c r="P63" s="163"/>
    </row>
    <row r="64" spans="1:16" x14ac:dyDescent="0.15">
      <c r="A64" s="163" t="s">
        <v>33</v>
      </c>
      <c r="B64" s="163">
        <f>'将来負担比率（分子）の構造'!I$43</f>
        <v>157</v>
      </c>
      <c r="C64" s="163"/>
      <c r="D64" s="163"/>
      <c r="E64" s="163">
        <f>'将来負担比率（分子）の構造'!J$43</f>
        <v>165</v>
      </c>
      <c r="F64" s="163"/>
      <c r="G64" s="163"/>
      <c r="H64" s="163">
        <f>'将来負担比率（分子）の構造'!K$43</f>
        <v>161</v>
      </c>
      <c r="I64" s="163"/>
      <c r="J64" s="163"/>
      <c r="K64" s="163">
        <f>'将来負担比率（分子）の構造'!L$43</f>
        <v>145</v>
      </c>
      <c r="L64" s="163"/>
      <c r="M64" s="163"/>
      <c r="N64" s="163">
        <f>'将来負担比率（分子）の構造'!M$43</f>
        <v>94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3737</v>
      </c>
      <c r="C66" s="163"/>
      <c r="D66" s="163"/>
      <c r="E66" s="163">
        <f>'将来負担比率（分子）の構造'!J$41</f>
        <v>3547</v>
      </c>
      <c r="F66" s="163"/>
      <c r="G66" s="163"/>
      <c r="H66" s="163">
        <f>'将来負担比率（分子）の構造'!K$41</f>
        <v>3361</v>
      </c>
      <c r="I66" s="163"/>
      <c r="J66" s="163"/>
      <c r="K66" s="163">
        <f>'将来負担比率（分子）の構造'!L$41</f>
        <v>3264</v>
      </c>
      <c r="L66" s="163"/>
      <c r="M66" s="163"/>
      <c r="N66" s="163">
        <f>'将来負担比率（分子）の構造'!M$41</f>
        <v>3149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1341</v>
      </c>
      <c r="C72" s="167">
        <f>基金残高に係る経年分析!G55</f>
        <v>1193</v>
      </c>
      <c r="D72" s="167">
        <f>基金残高に係る経年分析!H55</f>
        <v>1247</v>
      </c>
    </row>
    <row r="73" spans="1:16" x14ac:dyDescent="0.15">
      <c r="A73" s="166" t="s">
        <v>74</v>
      </c>
      <c r="B73" s="167">
        <f>基金残高に係る経年分析!F56</f>
        <v>570</v>
      </c>
      <c r="C73" s="167">
        <f>基金残高に係る経年分析!G56</f>
        <v>580</v>
      </c>
      <c r="D73" s="167">
        <f>基金残高に係る経年分析!H56</f>
        <v>587</v>
      </c>
    </row>
    <row r="74" spans="1:16" x14ac:dyDescent="0.15">
      <c r="A74" s="166" t="s">
        <v>75</v>
      </c>
      <c r="B74" s="167">
        <f>基金残高に係る経年分析!F57</f>
        <v>1424</v>
      </c>
      <c r="C74" s="167">
        <f>基金残高に係る経年分析!G57</f>
        <v>1677</v>
      </c>
      <c r="D74" s="167">
        <f>基金残高に係る経年分析!H57</f>
        <v>1668</v>
      </c>
    </row>
  </sheetData>
  <sheetProtection algorithmName="SHA-512" hashValue="UxJNLarEfUewRzXDfjHZiLIATU0PHtooOmKdMhndkQFYeWJS+7vSEncnMsapN3uK/fYQgIb5zlriMTFF4xyY+g==" saltValue="C43Y2OLPZlyOkOCVp2Kj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election activeCell="AU80" sqref="AU80:AY80"/>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778216</v>
      </c>
      <c r="S5" s="613"/>
      <c r="T5" s="613"/>
      <c r="U5" s="613"/>
      <c r="V5" s="613"/>
      <c r="W5" s="613"/>
      <c r="X5" s="613"/>
      <c r="Y5" s="614"/>
      <c r="Z5" s="615">
        <v>17.2</v>
      </c>
      <c r="AA5" s="615"/>
      <c r="AB5" s="615"/>
      <c r="AC5" s="615"/>
      <c r="AD5" s="616">
        <v>778216</v>
      </c>
      <c r="AE5" s="616"/>
      <c r="AF5" s="616"/>
      <c r="AG5" s="616"/>
      <c r="AH5" s="616"/>
      <c r="AI5" s="616"/>
      <c r="AJ5" s="616"/>
      <c r="AK5" s="616"/>
      <c r="AL5" s="617">
        <v>31.4</v>
      </c>
      <c r="AM5" s="618"/>
      <c r="AN5" s="618"/>
      <c r="AO5" s="619"/>
      <c r="AP5" s="609" t="s">
        <v>217</v>
      </c>
      <c r="AQ5" s="610"/>
      <c r="AR5" s="610"/>
      <c r="AS5" s="610"/>
      <c r="AT5" s="610"/>
      <c r="AU5" s="610"/>
      <c r="AV5" s="610"/>
      <c r="AW5" s="610"/>
      <c r="AX5" s="610"/>
      <c r="AY5" s="610"/>
      <c r="AZ5" s="610"/>
      <c r="BA5" s="610"/>
      <c r="BB5" s="610"/>
      <c r="BC5" s="610"/>
      <c r="BD5" s="610"/>
      <c r="BE5" s="610"/>
      <c r="BF5" s="611"/>
      <c r="BG5" s="623">
        <v>778216</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28230</v>
      </c>
      <c r="S6" s="624"/>
      <c r="T6" s="624"/>
      <c r="U6" s="624"/>
      <c r="V6" s="624"/>
      <c r="W6" s="624"/>
      <c r="X6" s="624"/>
      <c r="Y6" s="625"/>
      <c r="Z6" s="626">
        <v>0.6</v>
      </c>
      <c r="AA6" s="626"/>
      <c r="AB6" s="626"/>
      <c r="AC6" s="626"/>
      <c r="AD6" s="627">
        <v>28230</v>
      </c>
      <c r="AE6" s="627"/>
      <c r="AF6" s="627"/>
      <c r="AG6" s="627"/>
      <c r="AH6" s="627"/>
      <c r="AI6" s="627"/>
      <c r="AJ6" s="627"/>
      <c r="AK6" s="627"/>
      <c r="AL6" s="628">
        <v>1.1000000000000001</v>
      </c>
      <c r="AM6" s="629"/>
      <c r="AN6" s="629"/>
      <c r="AO6" s="630"/>
      <c r="AP6" s="620" t="s">
        <v>222</v>
      </c>
      <c r="AQ6" s="621"/>
      <c r="AR6" s="621"/>
      <c r="AS6" s="621"/>
      <c r="AT6" s="621"/>
      <c r="AU6" s="621"/>
      <c r="AV6" s="621"/>
      <c r="AW6" s="621"/>
      <c r="AX6" s="621"/>
      <c r="AY6" s="621"/>
      <c r="AZ6" s="621"/>
      <c r="BA6" s="621"/>
      <c r="BB6" s="621"/>
      <c r="BC6" s="621"/>
      <c r="BD6" s="621"/>
      <c r="BE6" s="621"/>
      <c r="BF6" s="622"/>
      <c r="BG6" s="623">
        <v>778216</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63110</v>
      </c>
      <c r="CS6" s="624"/>
      <c r="CT6" s="624"/>
      <c r="CU6" s="624"/>
      <c r="CV6" s="624"/>
      <c r="CW6" s="624"/>
      <c r="CX6" s="624"/>
      <c r="CY6" s="625"/>
      <c r="CZ6" s="617">
        <v>1.5</v>
      </c>
      <c r="DA6" s="618"/>
      <c r="DB6" s="618"/>
      <c r="DC6" s="634"/>
      <c r="DD6" s="632" t="s">
        <v>122</v>
      </c>
      <c r="DE6" s="624"/>
      <c r="DF6" s="624"/>
      <c r="DG6" s="624"/>
      <c r="DH6" s="624"/>
      <c r="DI6" s="624"/>
      <c r="DJ6" s="624"/>
      <c r="DK6" s="624"/>
      <c r="DL6" s="624"/>
      <c r="DM6" s="624"/>
      <c r="DN6" s="624"/>
      <c r="DO6" s="624"/>
      <c r="DP6" s="625"/>
      <c r="DQ6" s="632">
        <v>63110</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197</v>
      </c>
      <c r="S7" s="624"/>
      <c r="T7" s="624"/>
      <c r="U7" s="624"/>
      <c r="V7" s="624"/>
      <c r="W7" s="624"/>
      <c r="X7" s="624"/>
      <c r="Y7" s="625"/>
      <c r="Z7" s="626">
        <v>0</v>
      </c>
      <c r="AA7" s="626"/>
      <c r="AB7" s="626"/>
      <c r="AC7" s="626"/>
      <c r="AD7" s="627">
        <v>197</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175224</v>
      </c>
      <c r="BH7" s="624"/>
      <c r="BI7" s="624"/>
      <c r="BJ7" s="624"/>
      <c r="BK7" s="624"/>
      <c r="BL7" s="624"/>
      <c r="BM7" s="624"/>
      <c r="BN7" s="625"/>
      <c r="BO7" s="626">
        <v>22.5</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957788</v>
      </c>
      <c r="CS7" s="624"/>
      <c r="CT7" s="624"/>
      <c r="CU7" s="624"/>
      <c r="CV7" s="624"/>
      <c r="CW7" s="624"/>
      <c r="CX7" s="624"/>
      <c r="CY7" s="625"/>
      <c r="CZ7" s="626">
        <v>22.2</v>
      </c>
      <c r="DA7" s="626"/>
      <c r="DB7" s="626"/>
      <c r="DC7" s="626"/>
      <c r="DD7" s="632">
        <v>174526</v>
      </c>
      <c r="DE7" s="624"/>
      <c r="DF7" s="624"/>
      <c r="DG7" s="624"/>
      <c r="DH7" s="624"/>
      <c r="DI7" s="624"/>
      <c r="DJ7" s="624"/>
      <c r="DK7" s="624"/>
      <c r="DL7" s="624"/>
      <c r="DM7" s="624"/>
      <c r="DN7" s="624"/>
      <c r="DO7" s="624"/>
      <c r="DP7" s="625"/>
      <c r="DQ7" s="632">
        <v>610632</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1756</v>
      </c>
      <c r="S8" s="624"/>
      <c r="T8" s="624"/>
      <c r="U8" s="624"/>
      <c r="V8" s="624"/>
      <c r="W8" s="624"/>
      <c r="X8" s="624"/>
      <c r="Y8" s="625"/>
      <c r="Z8" s="626">
        <v>0</v>
      </c>
      <c r="AA8" s="626"/>
      <c r="AB8" s="626"/>
      <c r="AC8" s="626"/>
      <c r="AD8" s="627">
        <v>1756</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6395</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1028032</v>
      </c>
      <c r="CS8" s="624"/>
      <c r="CT8" s="624"/>
      <c r="CU8" s="624"/>
      <c r="CV8" s="624"/>
      <c r="CW8" s="624"/>
      <c r="CX8" s="624"/>
      <c r="CY8" s="625"/>
      <c r="CZ8" s="626">
        <v>23.8</v>
      </c>
      <c r="DA8" s="626"/>
      <c r="DB8" s="626"/>
      <c r="DC8" s="626"/>
      <c r="DD8" s="632">
        <v>2398</v>
      </c>
      <c r="DE8" s="624"/>
      <c r="DF8" s="624"/>
      <c r="DG8" s="624"/>
      <c r="DH8" s="624"/>
      <c r="DI8" s="624"/>
      <c r="DJ8" s="624"/>
      <c r="DK8" s="624"/>
      <c r="DL8" s="624"/>
      <c r="DM8" s="624"/>
      <c r="DN8" s="624"/>
      <c r="DO8" s="624"/>
      <c r="DP8" s="625"/>
      <c r="DQ8" s="632">
        <v>637535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2145</v>
      </c>
      <c r="S9" s="624"/>
      <c r="T9" s="624"/>
      <c r="U9" s="624"/>
      <c r="V9" s="624"/>
      <c r="W9" s="624"/>
      <c r="X9" s="624"/>
      <c r="Y9" s="625"/>
      <c r="Z9" s="626">
        <v>0</v>
      </c>
      <c r="AA9" s="626"/>
      <c r="AB9" s="626"/>
      <c r="AC9" s="626"/>
      <c r="AD9" s="627">
        <v>2145</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144592</v>
      </c>
      <c r="BH9" s="624"/>
      <c r="BI9" s="624"/>
      <c r="BJ9" s="624"/>
      <c r="BK9" s="624"/>
      <c r="BL9" s="624"/>
      <c r="BM9" s="624"/>
      <c r="BN9" s="625"/>
      <c r="BO9" s="626">
        <v>18.600000000000001</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326617</v>
      </c>
      <c r="CS9" s="624"/>
      <c r="CT9" s="624"/>
      <c r="CU9" s="624"/>
      <c r="CV9" s="624"/>
      <c r="CW9" s="624"/>
      <c r="CX9" s="624"/>
      <c r="CY9" s="625"/>
      <c r="CZ9" s="626">
        <v>7.6</v>
      </c>
      <c r="DA9" s="626"/>
      <c r="DB9" s="626"/>
      <c r="DC9" s="626"/>
      <c r="DD9" s="632">
        <v>5617</v>
      </c>
      <c r="DE9" s="624"/>
      <c r="DF9" s="624"/>
      <c r="DG9" s="624"/>
      <c r="DH9" s="624"/>
      <c r="DI9" s="624"/>
      <c r="DJ9" s="624"/>
      <c r="DK9" s="624"/>
      <c r="DL9" s="624"/>
      <c r="DM9" s="624"/>
      <c r="DN9" s="624"/>
      <c r="DO9" s="624"/>
      <c r="DP9" s="625"/>
      <c r="DQ9" s="632">
        <v>281091</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10694</v>
      </c>
      <c r="BH10" s="624"/>
      <c r="BI10" s="624"/>
      <c r="BJ10" s="624"/>
      <c r="BK10" s="624"/>
      <c r="BL10" s="624"/>
      <c r="BM10" s="624"/>
      <c r="BN10" s="625"/>
      <c r="BO10" s="626">
        <v>1.4</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30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30</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114864</v>
      </c>
      <c r="S11" s="624"/>
      <c r="T11" s="624"/>
      <c r="U11" s="624"/>
      <c r="V11" s="624"/>
      <c r="W11" s="624"/>
      <c r="X11" s="624"/>
      <c r="Y11" s="625"/>
      <c r="Z11" s="628">
        <v>2.5</v>
      </c>
      <c r="AA11" s="629"/>
      <c r="AB11" s="629"/>
      <c r="AC11" s="635"/>
      <c r="AD11" s="632">
        <v>114864</v>
      </c>
      <c r="AE11" s="624"/>
      <c r="AF11" s="624"/>
      <c r="AG11" s="624"/>
      <c r="AH11" s="624"/>
      <c r="AI11" s="624"/>
      <c r="AJ11" s="624"/>
      <c r="AK11" s="625"/>
      <c r="AL11" s="628">
        <v>4.5999999999999996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13543</v>
      </c>
      <c r="BH11" s="624"/>
      <c r="BI11" s="624"/>
      <c r="BJ11" s="624"/>
      <c r="BK11" s="624"/>
      <c r="BL11" s="624"/>
      <c r="BM11" s="624"/>
      <c r="BN11" s="625"/>
      <c r="BO11" s="626">
        <v>1.7</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204142</v>
      </c>
      <c r="CS11" s="624"/>
      <c r="CT11" s="624"/>
      <c r="CU11" s="624"/>
      <c r="CV11" s="624"/>
      <c r="CW11" s="624"/>
      <c r="CX11" s="624"/>
      <c r="CY11" s="625"/>
      <c r="CZ11" s="626">
        <v>4.7</v>
      </c>
      <c r="DA11" s="626"/>
      <c r="DB11" s="626"/>
      <c r="DC11" s="626"/>
      <c r="DD11" s="632">
        <v>15035</v>
      </c>
      <c r="DE11" s="624"/>
      <c r="DF11" s="624"/>
      <c r="DG11" s="624"/>
      <c r="DH11" s="624"/>
      <c r="DI11" s="624"/>
      <c r="DJ11" s="624"/>
      <c r="DK11" s="624"/>
      <c r="DL11" s="624"/>
      <c r="DM11" s="624"/>
      <c r="DN11" s="624"/>
      <c r="DO11" s="624"/>
      <c r="DP11" s="625"/>
      <c r="DQ11" s="632">
        <v>142411</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541914</v>
      </c>
      <c r="BH12" s="624"/>
      <c r="BI12" s="624"/>
      <c r="BJ12" s="624"/>
      <c r="BK12" s="624"/>
      <c r="BL12" s="624"/>
      <c r="BM12" s="624"/>
      <c r="BN12" s="625"/>
      <c r="BO12" s="626">
        <v>69.599999999999994</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102000</v>
      </c>
      <c r="CS12" s="624"/>
      <c r="CT12" s="624"/>
      <c r="CU12" s="624"/>
      <c r="CV12" s="624"/>
      <c r="CW12" s="624"/>
      <c r="CX12" s="624"/>
      <c r="CY12" s="625"/>
      <c r="CZ12" s="626">
        <v>2.4</v>
      </c>
      <c r="DA12" s="626"/>
      <c r="DB12" s="626"/>
      <c r="DC12" s="626"/>
      <c r="DD12" s="632">
        <v>22166</v>
      </c>
      <c r="DE12" s="624"/>
      <c r="DF12" s="624"/>
      <c r="DG12" s="624"/>
      <c r="DH12" s="624"/>
      <c r="DI12" s="624"/>
      <c r="DJ12" s="624"/>
      <c r="DK12" s="624"/>
      <c r="DL12" s="624"/>
      <c r="DM12" s="624"/>
      <c r="DN12" s="624"/>
      <c r="DO12" s="624"/>
      <c r="DP12" s="625"/>
      <c r="DQ12" s="632">
        <v>60569</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533208</v>
      </c>
      <c r="BH13" s="624"/>
      <c r="BI13" s="624"/>
      <c r="BJ13" s="624"/>
      <c r="BK13" s="624"/>
      <c r="BL13" s="624"/>
      <c r="BM13" s="624"/>
      <c r="BN13" s="625"/>
      <c r="BO13" s="626">
        <v>68.5</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376057</v>
      </c>
      <c r="CS13" s="624"/>
      <c r="CT13" s="624"/>
      <c r="CU13" s="624"/>
      <c r="CV13" s="624"/>
      <c r="CW13" s="624"/>
      <c r="CX13" s="624"/>
      <c r="CY13" s="625"/>
      <c r="CZ13" s="626">
        <v>8.6999999999999993</v>
      </c>
      <c r="DA13" s="626"/>
      <c r="DB13" s="626"/>
      <c r="DC13" s="626"/>
      <c r="DD13" s="632">
        <v>252096</v>
      </c>
      <c r="DE13" s="624"/>
      <c r="DF13" s="624"/>
      <c r="DG13" s="624"/>
      <c r="DH13" s="624"/>
      <c r="DI13" s="624"/>
      <c r="DJ13" s="624"/>
      <c r="DK13" s="624"/>
      <c r="DL13" s="624"/>
      <c r="DM13" s="624"/>
      <c r="DN13" s="624"/>
      <c r="DO13" s="624"/>
      <c r="DP13" s="625"/>
      <c r="DQ13" s="632">
        <v>125263</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14575</v>
      </c>
      <c r="BH14" s="624"/>
      <c r="BI14" s="624"/>
      <c r="BJ14" s="624"/>
      <c r="BK14" s="624"/>
      <c r="BL14" s="624"/>
      <c r="BM14" s="624"/>
      <c r="BN14" s="625"/>
      <c r="BO14" s="626">
        <v>1.9</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384353</v>
      </c>
      <c r="CS14" s="624"/>
      <c r="CT14" s="624"/>
      <c r="CU14" s="624"/>
      <c r="CV14" s="624"/>
      <c r="CW14" s="624"/>
      <c r="CX14" s="624"/>
      <c r="CY14" s="625"/>
      <c r="CZ14" s="626">
        <v>8.9</v>
      </c>
      <c r="DA14" s="626"/>
      <c r="DB14" s="626"/>
      <c r="DC14" s="626"/>
      <c r="DD14" s="632">
        <v>26669</v>
      </c>
      <c r="DE14" s="624"/>
      <c r="DF14" s="624"/>
      <c r="DG14" s="624"/>
      <c r="DH14" s="624"/>
      <c r="DI14" s="624"/>
      <c r="DJ14" s="624"/>
      <c r="DK14" s="624"/>
      <c r="DL14" s="624"/>
      <c r="DM14" s="624"/>
      <c r="DN14" s="624"/>
      <c r="DO14" s="624"/>
      <c r="DP14" s="625"/>
      <c r="DQ14" s="632">
        <v>369753</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2564</v>
      </c>
      <c r="S15" s="624"/>
      <c r="T15" s="624"/>
      <c r="U15" s="624"/>
      <c r="V15" s="624"/>
      <c r="W15" s="624"/>
      <c r="X15" s="624"/>
      <c r="Y15" s="625"/>
      <c r="Z15" s="626">
        <v>0.1</v>
      </c>
      <c r="AA15" s="626"/>
      <c r="AB15" s="626"/>
      <c r="AC15" s="626"/>
      <c r="AD15" s="627">
        <v>2564</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46503</v>
      </c>
      <c r="BH15" s="624"/>
      <c r="BI15" s="624"/>
      <c r="BJ15" s="624"/>
      <c r="BK15" s="624"/>
      <c r="BL15" s="624"/>
      <c r="BM15" s="624"/>
      <c r="BN15" s="625"/>
      <c r="BO15" s="626">
        <v>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485467</v>
      </c>
      <c r="CS15" s="624"/>
      <c r="CT15" s="624"/>
      <c r="CU15" s="624"/>
      <c r="CV15" s="624"/>
      <c r="CW15" s="624"/>
      <c r="CX15" s="624"/>
      <c r="CY15" s="625"/>
      <c r="CZ15" s="626">
        <v>11.2</v>
      </c>
      <c r="DA15" s="626"/>
      <c r="DB15" s="626"/>
      <c r="DC15" s="626"/>
      <c r="DD15" s="632">
        <v>139631</v>
      </c>
      <c r="DE15" s="624"/>
      <c r="DF15" s="624"/>
      <c r="DG15" s="624"/>
      <c r="DH15" s="624"/>
      <c r="DI15" s="624"/>
      <c r="DJ15" s="624"/>
      <c r="DK15" s="624"/>
      <c r="DL15" s="624"/>
      <c r="DM15" s="624"/>
      <c r="DN15" s="624"/>
      <c r="DO15" s="624"/>
      <c r="DP15" s="625"/>
      <c r="DQ15" s="632">
        <v>235372</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7383</v>
      </c>
      <c r="S16" s="624"/>
      <c r="T16" s="624"/>
      <c r="U16" s="624"/>
      <c r="V16" s="624"/>
      <c r="W16" s="624"/>
      <c r="X16" s="624"/>
      <c r="Y16" s="625"/>
      <c r="Z16" s="626">
        <v>0.2</v>
      </c>
      <c r="AA16" s="626"/>
      <c r="AB16" s="626"/>
      <c r="AC16" s="626"/>
      <c r="AD16" s="627">
        <v>7383</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16917</v>
      </c>
      <c r="S17" s="624"/>
      <c r="T17" s="624"/>
      <c r="U17" s="624"/>
      <c r="V17" s="624"/>
      <c r="W17" s="624"/>
      <c r="X17" s="624"/>
      <c r="Y17" s="625"/>
      <c r="Z17" s="626">
        <v>0.4</v>
      </c>
      <c r="AA17" s="626"/>
      <c r="AB17" s="626"/>
      <c r="AC17" s="626"/>
      <c r="AD17" s="627">
        <v>16917</v>
      </c>
      <c r="AE17" s="627"/>
      <c r="AF17" s="627"/>
      <c r="AG17" s="627"/>
      <c r="AH17" s="627"/>
      <c r="AI17" s="627"/>
      <c r="AJ17" s="627"/>
      <c r="AK17" s="627"/>
      <c r="AL17" s="628">
        <v>0.7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392802</v>
      </c>
      <c r="CS17" s="624"/>
      <c r="CT17" s="624"/>
      <c r="CU17" s="624"/>
      <c r="CV17" s="624"/>
      <c r="CW17" s="624"/>
      <c r="CX17" s="624"/>
      <c r="CY17" s="625"/>
      <c r="CZ17" s="626">
        <v>9.1</v>
      </c>
      <c r="DA17" s="626"/>
      <c r="DB17" s="626"/>
      <c r="DC17" s="626"/>
      <c r="DD17" s="632" t="s">
        <v>122</v>
      </c>
      <c r="DE17" s="624"/>
      <c r="DF17" s="624"/>
      <c r="DG17" s="624"/>
      <c r="DH17" s="624"/>
      <c r="DI17" s="624"/>
      <c r="DJ17" s="624"/>
      <c r="DK17" s="624"/>
      <c r="DL17" s="624"/>
      <c r="DM17" s="624"/>
      <c r="DN17" s="624"/>
      <c r="DO17" s="624"/>
      <c r="DP17" s="625"/>
      <c r="DQ17" s="632">
        <v>385208</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1896</v>
      </c>
      <c r="S18" s="624"/>
      <c r="T18" s="624"/>
      <c r="U18" s="624"/>
      <c r="V18" s="624"/>
      <c r="W18" s="624"/>
      <c r="X18" s="624"/>
      <c r="Y18" s="625"/>
      <c r="Z18" s="626">
        <v>0</v>
      </c>
      <c r="AA18" s="626"/>
      <c r="AB18" s="626"/>
      <c r="AC18" s="626"/>
      <c r="AD18" s="627">
        <v>1896</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15021</v>
      </c>
      <c r="S19" s="624"/>
      <c r="T19" s="624"/>
      <c r="U19" s="624"/>
      <c r="V19" s="624"/>
      <c r="W19" s="624"/>
      <c r="X19" s="624"/>
      <c r="Y19" s="625"/>
      <c r="Z19" s="626">
        <v>0.3</v>
      </c>
      <c r="AA19" s="626"/>
      <c r="AB19" s="626"/>
      <c r="AC19" s="626"/>
      <c r="AD19" s="627">
        <v>15021</v>
      </c>
      <c r="AE19" s="627"/>
      <c r="AF19" s="627"/>
      <c r="AG19" s="627"/>
      <c r="AH19" s="627"/>
      <c r="AI19" s="627"/>
      <c r="AJ19" s="627"/>
      <c r="AK19" s="627"/>
      <c r="AL19" s="628">
        <v>0.6</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4320398</v>
      </c>
      <c r="CS20" s="624"/>
      <c r="CT20" s="624"/>
      <c r="CU20" s="624"/>
      <c r="CV20" s="624"/>
      <c r="CW20" s="624"/>
      <c r="CX20" s="624"/>
      <c r="CY20" s="625"/>
      <c r="CZ20" s="626">
        <v>100</v>
      </c>
      <c r="DA20" s="626"/>
      <c r="DB20" s="626"/>
      <c r="DC20" s="626"/>
      <c r="DD20" s="632">
        <v>638138</v>
      </c>
      <c r="DE20" s="624"/>
      <c r="DF20" s="624"/>
      <c r="DG20" s="624"/>
      <c r="DH20" s="624"/>
      <c r="DI20" s="624"/>
      <c r="DJ20" s="624"/>
      <c r="DK20" s="624"/>
      <c r="DL20" s="624"/>
      <c r="DM20" s="624"/>
      <c r="DN20" s="624"/>
      <c r="DO20" s="624"/>
      <c r="DP20" s="625"/>
      <c r="DQ20" s="632">
        <v>2910974</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1716187</v>
      </c>
      <c r="S21" s="624"/>
      <c r="T21" s="624"/>
      <c r="U21" s="624"/>
      <c r="V21" s="624"/>
      <c r="W21" s="624"/>
      <c r="X21" s="624"/>
      <c r="Y21" s="625"/>
      <c r="Z21" s="626">
        <v>37.9</v>
      </c>
      <c r="AA21" s="626"/>
      <c r="AB21" s="626"/>
      <c r="AC21" s="626"/>
      <c r="AD21" s="627">
        <v>1526615</v>
      </c>
      <c r="AE21" s="627"/>
      <c r="AF21" s="627"/>
      <c r="AG21" s="627"/>
      <c r="AH21" s="627"/>
      <c r="AI21" s="627"/>
      <c r="AJ21" s="627"/>
      <c r="AK21" s="627"/>
      <c r="AL21" s="628">
        <v>61.5</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1526615</v>
      </c>
      <c r="S22" s="624"/>
      <c r="T22" s="624"/>
      <c r="U22" s="624"/>
      <c r="V22" s="624"/>
      <c r="W22" s="624"/>
      <c r="X22" s="624"/>
      <c r="Y22" s="625"/>
      <c r="Z22" s="626">
        <v>33.799999999999997</v>
      </c>
      <c r="AA22" s="626"/>
      <c r="AB22" s="626"/>
      <c r="AC22" s="626"/>
      <c r="AD22" s="627">
        <v>1526615</v>
      </c>
      <c r="AE22" s="627"/>
      <c r="AF22" s="627"/>
      <c r="AG22" s="627"/>
      <c r="AH22" s="627"/>
      <c r="AI22" s="627"/>
      <c r="AJ22" s="627"/>
      <c r="AK22" s="627"/>
      <c r="AL22" s="628">
        <v>61.5</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189570</v>
      </c>
      <c r="S23" s="624"/>
      <c r="T23" s="624"/>
      <c r="U23" s="624"/>
      <c r="V23" s="624"/>
      <c r="W23" s="624"/>
      <c r="X23" s="624"/>
      <c r="Y23" s="625"/>
      <c r="Z23" s="626">
        <v>4.2</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2</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1581797</v>
      </c>
      <c r="CS24" s="613"/>
      <c r="CT24" s="613"/>
      <c r="CU24" s="613"/>
      <c r="CV24" s="613"/>
      <c r="CW24" s="613"/>
      <c r="CX24" s="613"/>
      <c r="CY24" s="614"/>
      <c r="CZ24" s="617">
        <v>36.6</v>
      </c>
      <c r="DA24" s="618"/>
      <c r="DB24" s="618"/>
      <c r="DC24" s="634"/>
      <c r="DD24" s="655">
        <v>1237265</v>
      </c>
      <c r="DE24" s="613"/>
      <c r="DF24" s="613"/>
      <c r="DG24" s="613"/>
      <c r="DH24" s="613"/>
      <c r="DI24" s="613"/>
      <c r="DJ24" s="613"/>
      <c r="DK24" s="614"/>
      <c r="DL24" s="655">
        <v>1141117</v>
      </c>
      <c r="DM24" s="613"/>
      <c r="DN24" s="613"/>
      <c r="DO24" s="613"/>
      <c r="DP24" s="613"/>
      <c r="DQ24" s="613"/>
      <c r="DR24" s="613"/>
      <c r="DS24" s="613"/>
      <c r="DT24" s="613"/>
      <c r="DU24" s="613"/>
      <c r="DV24" s="614"/>
      <c r="DW24" s="617">
        <v>45.9</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2668459</v>
      </c>
      <c r="S25" s="624"/>
      <c r="T25" s="624"/>
      <c r="U25" s="624"/>
      <c r="V25" s="624"/>
      <c r="W25" s="624"/>
      <c r="X25" s="624"/>
      <c r="Y25" s="625"/>
      <c r="Z25" s="626">
        <v>59</v>
      </c>
      <c r="AA25" s="626"/>
      <c r="AB25" s="626"/>
      <c r="AC25" s="626"/>
      <c r="AD25" s="627">
        <v>2478887</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688856</v>
      </c>
      <c r="CS25" s="656"/>
      <c r="CT25" s="656"/>
      <c r="CU25" s="656"/>
      <c r="CV25" s="656"/>
      <c r="CW25" s="656"/>
      <c r="CX25" s="656"/>
      <c r="CY25" s="657"/>
      <c r="CZ25" s="628">
        <v>15.9</v>
      </c>
      <c r="DA25" s="653"/>
      <c r="DB25" s="653"/>
      <c r="DC25" s="658"/>
      <c r="DD25" s="632">
        <v>642309</v>
      </c>
      <c r="DE25" s="656"/>
      <c r="DF25" s="656"/>
      <c r="DG25" s="656"/>
      <c r="DH25" s="656"/>
      <c r="DI25" s="656"/>
      <c r="DJ25" s="656"/>
      <c r="DK25" s="657"/>
      <c r="DL25" s="632">
        <v>633662</v>
      </c>
      <c r="DM25" s="656"/>
      <c r="DN25" s="656"/>
      <c r="DO25" s="656"/>
      <c r="DP25" s="656"/>
      <c r="DQ25" s="656"/>
      <c r="DR25" s="656"/>
      <c r="DS25" s="656"/>
      <c r="DT25" s="656"/>
      <c r="DU25" s="656"/>
      <c r="DV25" s="657"/>
      <c r="DW25" s="628">
        <v>25.5</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380731</v>
      </c>
      <c r="CS26" s="624"/>
      <c r="CT26" s="624"/>
      <c r="CU26" s="624"/>
      <c r="CV26" s="624"/>
      <c r="CW26" s="624"/>
      <c r="CX26" s="624"/>
      <c r="CY26" s="625"/>
      <c r="CZ26" s="628">
        <v>8.8000000000000007</v>
      </c>
      <c r="DA26" s="653"/>
      <c r="DB26" s="653"/>
      <c r="DC26" s="658"/>
      <c r="DD26" s="632">
        <v>364366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16828</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778216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500139</v>
      </c>
      <c r="CS27" s="656"/>
      <c r="CT27" s="656"/>
      <c r="CU27" s="656"/>
      <c r="CV27" s="656"/>
      <c r="CW27" s="656"/>
      <c r="CX27" s="656"/>
      <c r="CY27" s="657"/>
      <c r="CZ27" s="628">
        <v>11.6</v>
      </c>
      <c r="DA27" s="653"/>
      <c r="DB27" s="653"/>
      <c r="DC27" s="658"/>
      <c r="DD27" s="632">
        <v>209748</v>
      </c>
      <c r="DE27" s="656"/>
      <c r="DF27" s="656"/>
      <c r="DG27" s="656"/>
      <c r="DH27" s="656"/>
      <c r="DI27" s="656"/>
      <c r="DJ27" s="656"/>
      <c r="DK27" s="657"/>
      <c r="DL27" s="632">
        <v>122247</v>
      </c>
      <c r="DM27" s="656"/>
      <c r="DN27" s="656"/>
      <c r="DO27" s="656"/>
      <c r="DP27" s="656"/>
      <c r="DQ27" s="656"/>
      <c r="DR27" s="656"/>
      <c r="DS27" s="656"/>
      <c r="DT27" s="656"/>
      <c r="DU27" s="656"/>
      <c r="DV27" s="657"/>
      <c r="DW27" s="628">
        <v>4.9000000000000004</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32055</v>
      </c>
      <c r="S28" s="624"/>
      <c r="T28" s="624"/>
      <c r="U28" s="624"/>
      <c r="V28" s="624"/>
      <c r="W28" s="624"/>
      <c r="X28" s="624"/>
      <c r="Y28" s="625"/>
      <c r="Z28" s="626">
        <v>0.7</v>
      </c>
      <c r="AA28" s="626"/>
      <c r="AB28" s="626"/>
      <c r="AC28" s="626"/>
      <c r="AD28" s="627">
        <v>1800</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392802</v>
      </c>
      <c r="CS28" s="624"/>
      <c r="CT28" s="624"/>
      <c r="CU28" s="624"/>
      <c r="CV28" s="624"/>
      <c r="CW28" s="624"/>
      <c r="CX28" s="624"/>
      <c r="CY28" s="625"/>
      <c r="CZ28" s="628">
        <v>9.1</v>
      </c>
      <c r="DA28" s="653"/>
      <c r="DB28" s="653"/>
      <c r="DC28" s="658"/>
      <c r="DD28" s="632">
        <v>385208</v>
      </c>
      <c r="DE28" s="624"/>
      <c r="DF28" s="624"/>
      <c r="DG28" s="624"/>
      <c r="DH28" s="624"/>
      <c r="DI28" s="624"/>
      <c r="DJ28" s="624"/>
      <c r="DK28" s="625"/>
      <c r="DL28" s="632">
        <v>385208</v>
      </c>
      <c r="DM28" s="624"/>
      <c r="DN28" s="624"/>
      <c r="DO28" s="624"/>
      <c r="DP28" s="624"/>
      <c r="DQ28" s="624"/>
      <c r="DR28" s="624"/>
      <c r="DS28" s="624"/>
      <c r="DT28" s="624"/>
      <c r="DU28" s="624"/>
      <c r="DV28" s="625"/>
      <c r="DW28" s="628">
        <v>15.5</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6604</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392802</v>
      </c>
      <c r="CS29" s="656"/>
      <c r="CT29" s="656"/>
      <c r="CU29" s="656"/>
      <c r="CV29" s="656"/>
      <c r="CW29" s="656"/>
      <c r="CX29" s="656"/>
      <c r="CY29" s="657"/>
      <c r="CZ29" s="628">
        <v>9.1</v>
      </c>
      <c r="DA29" s="653"/>
      <c r="DB29" s="653"/>
      <c r="DC29" s="658"/>
      <c r="DD29" s="632">
        <v>385208</v>
      </c>
      <c r="DE29" s="656"/>
      <c r="DF29" s="656"/>
      <c r="DG29" s="656"/>
      <c r="DH29" s="656"/>
      <c r="DI29" s="656"/>
      <c r="DJ29" s="656"/>
      <c r="DK29" s="657"/>
      <c r="DL29" s="632">
        <v>385208</v>
      </c>
      <c r="DM29" s="656"/>
      <c r="DN29" s="656"/>
      <c r="DO29" s="656"/>
      <c r="DP29" s="656"/>
      <c r="DQ29" s="656"/>
      <c r="DR29" s="656"/>
      <c r="DS29" s="656"/>
      <c r="DT29" s="656"/>
      <c r="DU29" s="656"/>
      <c r="DV29" s="657"/>
      <c r="DW29" s="628">
        <v>15.5</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523737</v>
      </c>
      <c r="S30" s="624"/>
      <c r="T30" s="624"/>
      <c r="U30" s="624"/>
      <c r="V30" s="624"/>
      <c r="W30" s="624"/>
      <c r="X30" s="624"/>
      <c r="Y30" s="625"/>
      <c r="Z30" s="626">
        <v>11.6</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380010</v>
      </c>
      <c r="CS30" s="624"/>
      <c r="CT30" s="624"/>
      <c r="CU30" s="624"/>
      <c r="CV30" s="624"/>
      <c r="CW30" s="624"/>
      <c r="CX30" s="624"/>
      <c r="CY30" s="625"/>
      <c r="CZ30" s="628">
        <v>8.8000000000000007</v>
      </c>
      <c r="DA30" s="653"/>
      <c r="DB30" s="653"/>
      <c r="DC30" s="658"/>
      <c r="DD30" s="632">
        <v>372416</v>
      </c>
      <c r="DE30" s="624"/>
      <c r="DF30" s="624"/>
      <c r="DG30" s="624"/>
      <c r="DH30" s="624"/>
      <c r="DI30" s="624"/>
      <c r="DJ30" s="624"/>
      <c r="DK30" s="625"/>
      <c r="DL30" s="632">
        <v>372416</v>
      </c>
      <c r="DM30" s="624"/>
      <c r="DN30" s="624"/>
      <c r="DO30" s="624"/>
      <c r="DP30" s="624"/>
      <c r="DQ30" s="624"/>
      <c r="DR30" s="624"/>
      <c r="DS30" s="624"/>
      <c r="DT30" s="624"/>
      <c r="DU30" s="624"/>
      <c r="DV30" s="625"/>
      <c r="DW30" s="628">
        <v>15</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99.3</v>
      </c>
      <c r="BH31" s="667"/>
      <c r="BI31" s="667"/>
      <c r="BJ31" s="667"/>
      <c r="BK31" s="667"/>
      <c r="BL31" s="667"/>
      <c r="BM31" s="618">
        <v>97.9</v>
      </c>
      <c r="BN31" s="667"/>
      <c r="BO31" s="667"/>
      <c r="BP31" s="667"/>
      <c r="BQ31" s="668"/>
      <c r="BR31" s="670">
        <v>99.2</v>
      </c>
      <c r="BS31" s="667"/>
      <c r="BT31" s="667"/>
      <c r="BU31" s="667"/>
      <c r="BV31" s="667"/>
      <c r="BW31" s="667"/>
      <c r="BX31" s="618">
        <v>97.5</v>
      </c>
      <c r="BY31" s="667"/>
      <c r="BZ31" s="667"/>
      <c r="CA31" s="667"/>
      <c r="CB31" s="668"/>
      <c r="CD31" s="663"/>
      <c r="CE31" s="664"/>
      <c r="CF31" s="620" t="s">
        <v>301</v>
      </c>
      <c r="CG31" s="621"/>
      <c r="CH31" s="621"/>
      <c r="CI31" s="621"/>
      <c r="CJ31" s="621"/>
      <c r="CK31" s="621"/>
      <c r="CL31" s="621"/>
      <c r="CM31" s="621"/>
      <c r="CN31" s="621"/>
      <c r="CO31" s="621"/>
      <c r="CP31" s="621"/>
      <c r="CQ31" s="622"/>
      <c r="CR31" s="623">
        <v>12792</v>
      </c>
      <c r="CS31" s="656"/>
      <c r="CT31" s="656"/>
      <c r="CU31" s="656"/>
      <c r="CV31" s="656"/>
      <c r="CW31" s="656"/>
      <c r="CX31" s="656"/>
      <c r="CY31" s="657"/>
      <c r="CZ31" s="628">
        <v>0.3</v>
      </c>
      <c r="DA31" s="653"/>
      <c r="DB31" s="653"/>
      <c r="DC31" s="658"/>
      <c r="DD31" s="632">
        <v>12792</v>
      </c>
      <c r="DE31" s="656"/>
      <c r="DF31" s="656"/>
      <c r="DG31" s="656"/>
      <c r="DH31" s="656"/>
      <c r="DI31" s="656"/>
      <c r="DJ31" s="656"/>
      <c r="DK31" s="657"/>
      <c r="DL31" s="632">
        <v>12792</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579144</v>
      </c>
      <c r="S32" s="624"/>
      <c r="T32" s="624"/>
      <c r="U32" s="624"/>
      <c r="V32" s="624"/>
      <c r="W32" s="624"/>
      <c r="X32" s="624"/>
      <c r="Y32" s="625"/>
      <c r="Z32" s="626">
        <v>12.8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98.9</v>
      </c>
      <c r="BH32" s="656"/>
      <c r="BI32" s="656"/>
      <c r="BJ32" s="656"/>
      <c r="BK32" s="656"/>
      <c r="BL32" s="656"/>
      <c r="BM32" s="629">
        <v>96.9</v>
      </c>
      <c r="BN32" s="656"/>
      <c r="BO32" s="656"/>
      <c r="BP32" s="656"/>
      <c r="BQ32" s="669"/>
      <c r="BR32" s="680">
        <v>99</v>
      </c>
      <c r="BS32" s="656"/>
      <c r="BT32" s="656"/>
      <c r="BU32" s="656"/>
      <c r="BV32" s="656"/>
      <c r="BW32" s="656"/>
      <c r="BX32" s="629">
        <v>97</v>
      </c>
      <c r="BY32" s="656"/>
      <c r="BZ32" s="656"/>
      <c r="CA32" s="656"/>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6031</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99.4</v>
      </c>
      <c r="BH33" s="682"/>
      <c r="BI33" s="682"/>
      <c r="BJ33" s="682"/>
      <c r="BK33" s="682"/>
      <c r="BL33" s="682"/>
      <c r="BM33" s="683">
        <v>98.1</v>
      </c>
      <c r="BN33" s="682"/>
      <c r="BO33" s="682"/>
      <c r="BP33" s="682"/>
      <c r="BQ33" s="684"/>
      <c r="BR33" s="681">
        <v>99.1</v>
      </c>
      <c r="BS33" s="682"/>
      <c r="BT33" s="682"/>
      <c r="BU33" s="682"/>
      <c r="BV33" s="682"/>
      <c r="BW33" s="682"/>
      <c r="BX33" s="683">
        <v>97.5</v>
      </c>
      <c r="BY33" s="682"/>
      <c r="BZ33" s="682"/>
      <c r="CA33" s="682"/>
      <c r="CB33" s="684"/>
      <c r="CD33" s="620" t="s">
        <v>308</v>
      </c>
      <c r="CE33" s="621"/>
      <c r="CF33" s="621"/>
      <c r="CG33" s="621"/>
      <c r="CH33" s="621"/>
      <c r="CI33" s="621"/>
      <c r="CJ33" s="621"/>
      <c r="CK33" s="621"/>
      <c r="CL33" s="621"/>
      <c r="CM33" s="621"/>
      <c r="CN33" s="621"/>
      <c r="CO33" s="621"/>
      <c r="CP33" s="621"/>
      <c r="CQ33" s="622"/>
      <c r="CR33" s="623">
        <v>2100463</v>
      </c>
      <c r="CS33" s="656"/>
      <c r="CT33" s="656"/>
      <c r="CU33" s="656"/>
      <c r="CV33" s="656"/>
      <c r="CW33" s="656"/>
      <c r="CX33" s="656"/>
      <c r="CY33" s="657"/>
      <c r="CZ33" s="628">
        <v>48.6</v>
      </c>
      <c r="DA33" s="653"/>
      <c r="DB33" s="653"/>
      <c r="DC33" s="658"/>
      <c r="DD33" s="632">
        <v>1539012</v>
      </c>
      <c r="DE33" s="656"/>
      <c r="DF33" s="656"/>
      <c r="DG33" s="656"/>
      <c r="DH33" s="656"/>
      <c r="DI33" s="656"/>
      <c r="DJ33" s="656"/>
      <c r="DK33" s="657"/>
      <c r="DL33" s="632">
        <v>1170299</v>
      </c>
      <c r="DM33" s="656"/>
      <c r="DN33" s="656"/>
      <c r="DO33" s="656"/>
      <c r="DP33" s="656"/>
      <c r="DQ33" s="656"/>
      <c r="DR33" s="656"/>
      <c r="DS33" s="656"/>
      <c r="DT33" s="656"/>
      <c r="DU33" s="656"/>
      <c r="DV33" s="657"/>
      <c r="DW33" s="628">
        <v>47.1</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25415</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758612</v>
      </c>
      <c r="CS34" s="624"/>
      <c r="CT34" s="624"/>
      <c r="CU34" s="624"/>
      <c r="CV34" s="624"/>
      <c r="CW34" s="624"/>
      <c r="CX34" s="624"/>
      <c r="CY34" s="625"/>
      <c r="CZ34" s="628">
        <v>17.600000000000001</v>
      </c>
      <c r="DA34" s="653"/>
      <c r="DB34" s="653"/>
      <c r="DC34" s="658"/>
      <c r="DD34" s="632">
        <v>491811</v>
      </c>
      <c r="DE34" s="624"/>
      <c r="DF34" s="624"/>
      <c r="DG34" s="624"/>
      <c r="DH34" s="624"/>
      <c r="DI34" s="624"/>
      <c r="DJ34" s="624"/>
      <c r="DK34" s="625"/>
      <c r="DL34" s="632">
        <v>327253</v>
      </c>
      <c r="DM34" s="624"/>
      <c r="DN34" s="624"/>
      <c r="DO34" s="624"/>
      <c r="DP34" s="624"/>
      <c r="DQ34" s="624"/>
      <c r="DR34" s="624"/>
      <c r="DS34" s="624"/>
      <c r="DT34" s="624"/>
      <c r="DU34" s="624"/>
      <c r="DV34" s="625"/>
      <c r="DW34" s="628">
        <v>13.2</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257648</v>
      </c>
      <c r="S35" s="624"/>
      <c r="T35" s="624"/>
      <c r="U35" s="624"/>
      <c r="V35" s="624"/>
      <c r="W35" s="624"/>
      <c r="X35" s="624"/>
      <c r="Y35" s="625"/>
      <c r="Z35" s="626">
        <v>5.7</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66768</v>
      </c>
      <c r="CS35" s="656"/>
      <c r="CT35" s="656"/>
      <c r="CU35" s="656"/>
      <c r="CV35" s="656"/>
      <c r="CW35" s="656"/>
      <c r="CX35" s="656"/>
      <c r="CY35" s="657"/>
      <c r="CZ35" s="628">
        <v>1.5</v>
      </c>
      <c r="DA35" s="653"/>
      <c r="DB35" s="653"/>
      <c r="DC35" s="658"/>
      <c r="DD35" s="632">
        <v>49922</v>
      </c>
      <c r="DE35" s="656"/>
      <c r="DF35" s="656"/>
      <c r="DG35" s="656"/>
      <c r="DH35" s="656"/>
      <c r="DI35" s="656"/>
      <c r="DJ35" s="656"/>
      <c r="DK35" s="657"/>
      <c r="DL35" s="632">
        <v>47636</v>
      </c>
      <c r="DM35" s="656"/>
      <c r="DN35" s="656"/>
      <c r="DO35" s="656"/>
      <c r="DP35" s="656"/>
      <c r="DQ35" s="656"/>
      <c r="DR35" s="656"/>
      <c r="DS35" s="656"/>
      <c r="DT35" s="656"/>
      <c r="DU35" s="656"/>
      <c r="DV35" s="657"/>
      <c r="DW35" s="628">
        <v>1.9</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58885</v>
      </c>
      <c r="S36" s="624"/>
      <c r="T36" s="624"/>
      <c r="U36" s="624"/>
      <c r="V36" s="624"/>
      <c r="W36" s="624"/>
      <c r="X36" s="624"/>
      <c r="Y36" s="625"/>
      <c r="Z36" s="626">
        <v>1.3</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402655</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7877</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767490</v>
      </c>
      <c r="CS36" s="624"/>
      <c r="CT36" s="624"/>
      <c r="CU36" s="624"/>
      <c r="CV36" s="624"/>
      <c r="CW36" s="624"/>
      <c r="CX36" s="624"/>
      <c r="CY36" s="625"/>
      <c r="CZ36" s="628">
        <v>17.8</v>
      </c>
      <c r="DA36" s="653"/>
      <c r="DB36" s="653"/>
      <c r="DC36" s="658"/>
      <c r="DD36" s="632">
        <v>684136</v>
      </c>
      <c r="DE36" s="624"/>
      <c r="DF36" s="624"/>
      <c r="DG36" s="624"/>
      <c r="DH36" s="624"/>
      <c r="DI36" s="624"/>
      <c r="DJ36" s="624"/>
      <c r="DK36" s="625"/>
      <c r="DL36" s="632">
        <v>550012</v>
      </c>
      <c r="DM36" s="624"/>
      <c r="DN36" s="624"/>
      <c r="DO36" s="624"/>
      <c r="DP36" s="624"/>
      <c r="DQ36" s="624"/>
      <c r="DR36" s="624"/>
      <c r="DS36" s="624"/>
      <c r="DT36" s="624"/>
      <c r="DU36" s="624"/>
      <c r="DV36" s="625"/>
      <c r="DW36" s="628">
        <v>22.1</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82326</v>
      </c>
      <c r="S37" s="624"/>
      <c r="T37" s="624"/>
      <c r="U37" s="624"/>
      <c r="V37" s="624"/>
      <c r="W37" s="624"/>
      <c r="X37" s="624"/>
      <c r="Y37" s="625"/>
      <c r="Z37" s="626">
        <v>1.8</v>
      </c>
      <c r="AA37" s="626"/>
      <c r="AB37" s="626"/>
      <c r="AC37" s="626"/>
      <c r="AD37" s="627" t="s">
        <v>122</v>
      </c>
      <c r="AE37" s="627"/>
      <c r="AF37" s="627"/>
      <c r="AG37" s="627"/>
      <c r="AH37" s="627"/>
      <c r="AI37" s="627"/>
      <c r="AJ37" s="627"/>
      <c r="AK37" s="627"/>
      <c r="AL37" s="628" t="s">
        <v>122</v>
      </c>
      <c r="AM37" s="629"/>
      <c r="AN37" s="629"/>
      <c r="AO37" s="630"/>
      <c r="AQ37" s="686" t="s">
        <v>320</v>
      </c>
      <c r="AR37" s="687"/>
      <c r="AS37" s="687"/>
      <c r="AT37" s="687"/>
      <c r="AU37" s="687"/>
      <c r="AV37" s="687"/>
      <c r="AW37" s="687"/>
      <c r="AX37" s="687"/>
      <c r="AY37" s="688"/>
      <c r="AZ37" s="623">
        <v>62286</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-1109</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445475</v>
      </c>
      <c r="CS37" s="656"/>
      <c r="CT37" s="656"/>
      <c r="CU37" s="656"/>
      <c r="CV37" s="656"/>
      <c r="CW37" s="656"/>
      <c r="CX37" s="656"/>
      <c r="CY37" s="657"/>
      <c r="CZ37" s="628">
        <v>10.3</v>
      </c>
      <c r="DA37" s="653"/>
      <c r="DB37" s="653"/>
      <c r="DC37" s="658"/>
      <c r="DD37" s="632">
        <v>445475</v>
      </c>
      <c r="DE37" s="656"/>
      <c r="DF37" s="656"/>
      <c r="DG37" s="656"/>
      <c r="DH37" s="656"/>
      <c r="DI37" s="656"/>
      <c r="DJ37" s="656"/>
      <c r="DK37" s="657"/>
      <c r="DL37" s="632">
        <v>427266</v>
      </c>
      <c r="DM37" s="656"/>
      <c r="DN37" s="656"/>
      <c r="DO37" s="656"/>
      <c r="DP37" s="656"/>
      <c r="DQ37" s="656"/>
      <c r="DR37" s="656"/>
      <c r="DS37" s="656"/>
      <c r="DT37" s="656"/>
      <c r="DU37" s="656"/>
      <c r="DV37" s="657"/>
      <c r="DW37" s="628">
        <v>17.2</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265300</v>
      </c>
      <c r="S38" s="624"/>
      <c r="T38" s="624"/>
      <c r="U38" s="624"/>
      <c r="V38" s="624"/>
      <c r="W38" s="624"/>
      <c r="X38" s="624"/>
      <c r="Y38" s="625"/>
      <c r="Z38" s="626">
        <v>5.9</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23496</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650</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316873</v>
      </c>
      <c r="CS38" s="624"/>
      <c r="CT38" s="624"/>
      <c r="CU38" s="624"/>
      <c r="CV38" s="624"/>
      <c r="CW38" s="624"/>
      <c r="CX38" s="624"/>
      <c r="CY38" s="625"/>
      <c r="CZ38" s="628">
        <v>7.3</v>
      </c>
      <c r="DA38" s="653"/>
      <c r="DB38" s="653"/>
      <c r="DC38" s="658"/>
      <c r="DD38" s="632">
        <v>252199</v>
      </c>
      <c r="DE38" s="624"/>
      <c r="DF38" s="624"/>
      <c r="DG38" s="624"/>
      <c r="DH38" s="624"/>
      <c r="DI38" s="624"/>
      <c r="DJ38" s="624"/>
      <c r="DK38" s="625"/>
      <c r="DL38" s="632">
        <v>242078</v>
      </c>
      <c r="DM38" s="624"/>
      <c r="DN38" s="624"/>
      <c r="DO38" s="624"/>
      <c r="DP38" s="624"/>
      <c r="DQ38" s="624"/>
      <c r="DR38" s="624"/>
      <c r="DS38" s="624"/>
      <c r="DT38" s="624"/>
      <c r="DU38" s="624"/>
      <c r="DV38" s="625"/>
      <c r="DW38" s="628">
        <v>9.6999999999999993</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1130</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172349</v>
      </c>
      <c r="CS39" s="656"/>
      <c r="CT39" s="656"/>
      <c r="CU39" s="656"/>
      <c r="CV39" s="656"/>
      <c r="CW39" s="656"/>
      <c r="CX39" s="656"/>
      <c r="CY39" s="657"/>
      <c r="CZ39" s="628">
        <v>4</v>
      </c>
      <c r="DA39" s="653"/>
      <c r="DB39" s="653"/>
      <c r="DC39" s="658"/>
      <c r="DD39" s="632">
        <v>54073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5200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114</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18371</v>
      </c>
      <c r="CS40" s="624"/>
      <c r="CT40" s="624"/>
      <c r="CU40" s="624"/>
      <c r="CV40" s="624"/>
      <c r="CW40" s="624"/>
      <c r="CX40" s="624"/>
      <c r="CY40" s="625"/>
      <c r="CZ40" s="628">
        <v>0.4</v>
      </c>
      <c r="DA40" s="653"/>
      <c r="DB40" s="653"/>
      <c r="DC40" s="658"/>
      <c r="DD40" s="632">
        <v>6871</v>
      </c>
      <c r="DE40" s="624"/>
      <c r="DF40" s="624"/>
      <c r="DG40" s="624"/>
      <c r="DH40" s="624"/>
      <c r="DI40" s="624"/>
      <c r="DJ40" s="624"/>
      <c r="DK40" s="625"/>
      <c r="DL40" s="632">
        <v>3320</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4522432</v>
      </c>
      <c r="S41" s="696"/>
      <c r="T41" s="696"/>
      <c r="U41" s="696"/>
      <c r="V41" s="696"/>
      <c r="W41" s="696"/>
      <c r="X41" s="696"/>
      <c r="Y41" s="700"/>
      <c r="Z41" s="701">
        <v>100</v>
      </c>
      <c r="AA41" s="701"/>
      <c r="AB41" s="701"/>
      <c r="AC41" s="701"/>
      <c r="AD41" s="702">
        <v>2480687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71742</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245131</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389</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638138</v>
      </c>
      <c r="CS42" s="656"/>
      <c r="CT42" s="656"/>
      <c r="CU42" s="656"/>
      <c r="CV42" s="656"/>
      <c r="CW42" s="656"/>
      <c r="CX42" s="656"/>
      <c r="CY42" s="657"/>
      <c r="CZ42" s="628">
        <v>14.8</v>
      </c>
      <c r="DA42" s="653"/>
      <c r="DB42" s="653"/>
      <c r="DC42" s="658"/>
      <c r="DD42" s="632">
        <v>134697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16632</v>
      </c>
      <c r="CS43" s="656"/>
      <c r="CT43" s="656"/>
      <c r="CU43" s="656"/>
      <c r="CV43" s="656"/>
      <c r="CW43" s="656"/>
      <c r="CX43" s="656"/>
      <c r="CY43" s="657"/>
      <c r="CZ43" s="628">
        <v>0.4</v>
      </c>
      <c r="DA43" s="653"/>
      <c r="DB43" s="653"/>
      <c r="DC43" s="658"/>
      <c r="DD43" s="632">
        <v>12503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638138</v>
      </c>
      <c r="CS44" s="624"/>
      <c r="CT44" s="624"/>
      <c r="CU44" s="624"/>
      <c r="CV44" s="624"/>
      <c r="CW44" s="624"/>
      <c r="CX44" s="624"/>
      <c r="CY44" s="625"/>
      <c r="CZ44" s="628">
        <v>14.8</v>
      </c>
      <c r="DA44" s="629"/>
      <c r="DB44" s="629"/>
      <c r="DC44" s="635"/>
      <c r="DD44" s="632">
        <v>134697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223399</v>
      </c>
      <c r="CS45" s="656"/>
      <c r="CT45" s="656"/>
      <c r="CU45" s="656"/>
      <c r="CV45" s="656"/>
      <c r="CW45" s="656"/>
      <c r="CX45" s="656"/>
      <c r="CY45" s="657"/>
      <c r="CZ45" s="628">
        <v>5.2</v>
      </c>
      <c r="DA45" s="653"/>
      <c r="DB45" s="653"/>
      <c r="DC45" s="658"/>
      <c r="DD45" s="632">
        <v>1529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401359</v>
      </c>
      <c r="CS46" s="624"/>
      <c r="CT46" s="624"/>
      <c r="CU46" s="624"/>
      <c r="CV46" s="624"/>
      <c r="CW46" s="624"/>
      <c r="CX46" s="624"/>
      <c r="CY46" s="625"/>
      <c r="CZ46" s="628">
        <v>9.3000000000000007</v>
      </c>
      <c r="DA46" s="629"/>
      <c r="DB46" s="629"/>
      <c r="DC46" s="635"/>
      <c r="DD46" s="632">
        <v>133088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4320398</v>
      </c>
      <c r="CS49" s="682"/>
      <c r="CT49" s="682"/>
      <c r="CU49" s="682"/>
      <c r="CV49" s="682"/>
      <c r="CW49" s="682"/>
      <c r="CX49" s="682"/>
      <c r="CY49" s="711"/>
      <c r="CZ49" s="703">
        <v>100</v>
      </c>
      <c r="DA49" s="712"/>
      <c r="DB49" s="712"/>
      <c r="DC49" s="713"/>
      <c r="DD49" s="714">
        <v>2910974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783llJr0TRLHlMrcQk51WU2Zwu3aFpLVkQSGLjg8CU9H/KEQOKgMVA9jlnLZySsycGxcaxXqjyeFQ37YbRumA==" saltValue="MdN6UCN3qPEiuZonkU4+U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3" zoomScale="115" zoomScaleNormal="115" zoomScaleSheetLayoutView="70" workbookViewId="0">
      <selection activeCell="B74" sqref="B74:P7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4522</v>
      </c>
      <c r="R7" s="753"/>
      <c r="S7" s="753"/>
      <c r="T7" s="753"/>
      <c r="U7" s="753"/>
      <c r="V7" s="753">
        <v>4320</v>
      </c>
      <c r="W7" s="753"/>
      <c r="X7" s="753"/>
      <c r="Y7" s="753"/>
      <c r="Z7" s="753"/>
      <c r="AA7" s="753">
        <v>202</v>
      </c>
      <c r="AB7" s="753"/>
      <c r="AC7" s="753"/>
      <c r="AD7" s="753"/>
      <c r="AE7" s="754"/>
      <c r="AF7" s="755">
        <v>170</v>
      </c>
      <c r="AG7" s="756"/>
      <c r="AH7" s="756"/>
      <c r="AI7" s="756"/>
      <c r="AJ7" s="757"/>
      <c r="AK7" s="758">
        <v>258</v>
      </c>
      <c r="AL7" s="759"/>
      <c r="AM7" s="759"/>
      <c r="AN7" s="759"/>
      <c r="AO7" s="759"/>
      <c r="AP7" s="759">
        <v>3149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v>5</v>
      </c>
      <c r="CI7" s="744"/>
      <c r="CJ7" s="744"/>
      <c r="CK7" s="744"/>
      <c r="CL7" s="745"/>
      <c r="CM7" s="743">
        <v>32</v>
      </c>
      <c r="CN7" s="744"/>
      <c r="CO7" s="744"/>
      <c r="CP7" s="744"/>
      <c r="CQ7" s="745"/>
      <c r="CR7" s="743">
        <v>49</v>
      </c>
      <c r="CS7" s="744"/>
      <c r="CT7" s="744"/>
      <c r="CU7" s="744"/>
      <c r="CV7" s="745"/>
      <c r="CW7" s="743" t="s">
        <v>548</v>
      </c>
      <c r="CX7" s="744"/>
      <c r="CY7" s="744"/>
      <c r="CZ7" s="744"/>
      <c r="DA7" s="745"/>
      <c r="DB7" s="743" t="s">
        <v>548</v>
      </c>
      <c r="DC7" s="744"/>
      <c r="DD7" s="744"/>
      <c r="DE7" s="744"/>
      <c r="DF7" s="745"/>
      <c r="DG7" s="743" t="s">
        <v>548</v>
      </c>
      <c r="DH7" s="744"/>
      <c r="DI7" s="744"/>
      <c r="DJ7" s="744"/>
      <c r="DK7" s="745"/>
      <c r="DL7" s="743" t="s">
        <v>548</v>
      </c>
      <c r="DM7" s="744"/>
      <c r="DN7" s="744"/>
      <c r="DO7" s="744"/>
      <c r="DP7" s="745"/>
      <c r="DQ7" s="743" t="s">
        <v>548</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4522</v>
      </c>
      <c r="R23" s="793"/>
      <c r="S23" s="793"/>
      <c r="T23" s="793"/>
      <c r="U23" s="793"/>
      <c r="V23" s="793">
        <v>4320</v>
      </c>
      <c r="W23" s="793"/>
      <c r="X23" s="793"/>
      <c r="Y23" s="793"/>
      <c r="Z23" s="793"/>
      <c r="AA23" s="793">
        <v>202</v>
      </c>
      <c r="AB23" s="793"/>
      <c r="AC23" s="793"/>
      <c r="AD23" s="793"/>
      <c r="AE23" s="794"/>
      <c r="AF23" s="795">
        <v>170</v>
      </c>
      <c r="AG23" s="793"/>
      <c r="AH23" s="793"/>
      <c r="AI23" s="793"/>
      <c r="AJ23" s="796"/>
      <c r="AK23" s="797"/>
      <c r="AL23" s="798"/>
      <c r="AM23" s="798"/>
      <c r="AN23" s="798"/>
      <c r="AO23" s="798"/>
      <c r="AP23" s="793">
        <v>3149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667</v>
      </c>
      <c r="R28" s="823"/>
      <c r="S28" s="823"/>
      <c r="T28" s="823"/>
      <c r="U28" s="823"/>
      <c r="V28" s="823">
        <v>659</v>
      </c>
      <c r="W28" s="823"/>
      <c r="X28" s="823"/>
      <c r="Y28" s="823"/>
      <c r="Z28" s="823"/>
      <c r="AA28" s="823">
        <v>8</v>
      </c>
      <c r="AB28" s="823"/>
      <c r="AC28" s="823"/>
      <c r="AD28" s="823"/>
      <c r="AE28" s="824"/>
      <c r="AF28" s="825">
        <v>8</v>
      </c>
      <c r="AG28" s="823"/>
      <c r="AH28" s="823"/>
      <c r="AI28" s="823"/>
      <c r="AJ28" s="826"/>
      <c r="AK28" s="827">
        <v>73</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880</v>
      </c>
      <c r="R29" s="784"/>
      <c r="S29" s="784"/>
      <c r="T29" s="784"/>
      <c r="U29" s="784"/>
      <c r="V29" s="784">
        <v>780</v>
      </c>
      <c r="W29" s="784"/>
      <c r="X29" s="784"/>
      <c r="Y29" s="784"/>
      <c r="Z29" s="784"/>
      <c r="AA29" s="784">
        <v>100</v>
      </c>
      <c r="AB29" s="784"/>
      <c r="AC29" s="784"/>
      <c r="AD29" s="784"/>
      <c r="AE29" s="785"/>
      <c r="AF29" s="786">
        <v>100</v>
      </c>
      <c r="AG29" s="787"/>
      <c r="AH29" s="787"/>
      <c r="AI29" s="787"/>
      <c r="AJ29" s="788"/>
      <c r="AK29" s="834">
        <v>200</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3</v>
      </c>
      <c r="R30" s="784"/>
      <c r="S30" s="784"/>
      <c r="T30" s="784"/>
      <c r="U30" s="784"/>
      <c r="V30" s="784">
        <v>2</v>
      </c>
      <c r="W30" s="784"/>
      <c r="X30" s="784"/>
      <c r="Y30" s="784"/>
      <c r="Z30" s="784"/>
      <c r="AA30" s="784">
        <v>1</v>
      </c>
      <c r="AB30" s="784"/>
      <c r="AC30" s="784"/>
      <c r="AD30" s="784"/>
      <c r="AE30" s="785"/>
      <c r="AF30" s="786">
        <v>1</v>
      </c>
      <c r="AG30" s="787"/>
      <c r="AH30" s="787"/>
      <c r="AI30" s="787"/>
      <c r="AJ30" s="788"/>
      <c r="AK30" s="834" t="s">
        <v>548</v>
      </c>
      <c r="AL30" s="830"/>
      <c r="AM30" s="830"/>
      <c r="AN30" s="830"/>
      <c r="AO30" s="830"/>
      <c r="AP30" s="830" t="s">
        <v>548</v>
      </c>
      <c r="AQ30" s="830"/>
      <c r="AR30" s="830"/>
      <c r="AS30" s="830"/>
      <c r="AT30" s="830"/>
      <c r="AU30" s="830" t="s">
        <v>548</v>
      </c>
      <c r="AV30" s="830"/>
      <c r="AW30" s="830"/>
      <c r="AX30" s="830"/>
      <c r="AY30" s="830"/>
      <c r="AZ30" s="831" t="s">
        <v>548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71</v>
      </c>
      <c r="R31" s="784"/>
      <c r="S31" s="784"/>
      <c r="T31" s="784"/>
      <c r="U31" s="784"/>
      <c r="V31" s="784">
        <v>68</v>
      </c>
      <c r="W31" s="784"/>
      <c r="X31" s="784"/>
      <c r="Y31" s="784"/>
      <c r="Z31" s="784"/>
      <c r="AA31" s="784">
        <v>3</v>
      </c>
      <c r="AB31" s="784"/>
      <c r="AC31" s="784"/>
      <c r="AD31" s="784"/>
      <c r="AE31" s="785"/>
      <c r="AF31" s="786">
        <v>3</v>
      </c>
      <c r="AG31" s="787"/>
      <c r="AH31" s="787"/>
      <c r="AI31" s="787"/>
      <c r="AJ31" s="788"/>
      <c r="AK31" s="834">
        <v>23</v>
      </c>
      <c r="AL31" s="830"/>
      <c r="AM31" s="830"/>
      <c r="AN31" s="830"/>
      <c r="AO31" s="830"/>
      <c r="AP31" s="830" t="s">
        <v>548</v>
      </c>
      <c r="AQ31" s="830"/>
      <c r="AR31" s="830"/>
      <c r="AS31" s="830"/>
      <c r="AT31" s="830"/>
      <c r="AU31" s="830" t="s">
        <v>548</v>
      </c>
      <c r="AV31" s="830"/>
      <c r="AW31" s="830"/>
      <c r="AX31" s="830"/>
      <c r="AY31" s="830"/>
      <c r="AZ31" s="831" t="s">
        <v>548</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89</v>
      </c>
      <c r="R32" s="784"/>
      <c r="S32" s="784"/>
      <c r="T32" s="784"/>
      <c r="U32" s="784"/>
      <c r="V32" s="784">
        <v>86</v>
      </c>
      <c r="W32" s="784"/>
      <c r="X32" s="784"/>
      <c r="Y32" s="784"/>
      <c r="Z32" s="784"/>
      <c r="AA32" s="784">
        <v>3</v>
      </c>
      <c r="AB32" s="784"/>
      <c r="AC32" s="784"/>
      <c r="AD32" s="784"/>
      <c r="AE32" s="785"/>
      <c r="AF32" s="786">
        <v>406</v>
      </c>
      <c r="AG32" s="787"/>
      <c r="AH32" s="787"/>
      <c r="AI32" s="787"/>
      <c r="AJ32" s="788"/>
      <c r="AK32" s="834" t="s">
        <v>548</v>
      </c>
      <c r="AL32" s="830"/>
      <c r="AM32" s="830"/>
      <c r="AN32" s="830"/>
      <c r="AO32" s="830"/>
      <c r="AP32" s="830">
        <v>55</v>
      </c>
      <c r="AQ32" s="830"/>
      <c r="AR32" s="830"/>
      <c r="AS32" s="830"/>
      <c r="AT32" s="830"/>
      <c r="AU32" s="830">
        <v>29</v>
      </c>
      <c r="AV32" s="830"/>
      <c r="AW32" s="830"/>
      <c r="AX32" s="830"/>
      <c r="AY32" s="830"/>
      <c r="AZ32" s="831" t="s">
        <v>548</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36</v>
      </c>
      <c r="R33" s="784"/>
      <c r="S33" s="784"/>
      <c r="T33" s="784"/>
      <c r="U33" s="784"/>
      <c r="V33" s="784">
        <v>31</v>
      </c>
      <c r="W33" s="784"/>
      <c r="X33" s="784"/>
      <c r="Y33" s="784"/>
      <c r="Z33" s="784"/>
      <c r="AA33" s="784">
        <v>5</v>
      </c>
      <c r="AB33" s="784"/>
      <c r="AC33" s="784"/>
      <c r="AD33" s="784"/>
      <c r="AE33" s="785"/>
      <c r="AF33" s="786">
        <v>6</v>
      </c>
      <c r="AG33" s="787"/>
      <c r="AH33" s="787"/>
      <c r="AI33" s="787"/>
      <c r="AJ33" s="788"/>
      <c r="AK33" s="834">
        <v>23</v>
      </c>
      <c r="AL33" s="830"/>
      <c r="AM33" s="830"/>
      <c r="AN33" s="830"/>
      <c r="AO33" s="830"/>
      <c r="AP33" s="830">
        <v>108</v>
      </c>
      <c r="AQ33" s="830"/>
      <c r="AR33" s="830"/>
      <c r="AS33" s="830"/>
      <c r="AT33" s="830"/>
      <c r="AU33" s="830">
        <v>108</v>
      </c>
      <c r="AV33" s="830"/>
      <c r="AW33" s="830"/>
      <c r="AX33" s="830"/>
      <c r="AY33" s="830"/>
      <c r="AZ33" s="831" t="s">
        <v>548</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524</v>
      </c>
      <c r="AG63" s="844"/>
      <c r="AH63" s="844"/>
      <c r="AI63" s="844"/>
      <c r="AJ63" s="845"/>
      <c r="AK63" s="846"/>
      <c r="AL63" s="841"/>
      <c r="AM63" s="841"/>
      <c r="AN63" s="841"/>
      <c r="AO63" s="841"/>
      <c r="AP63" s="844">
        <v>163</v>
      </c>
      <c r="AQ63" s="844"/>
      <c r="AR63" s="844"/>
      <c r="AS63" s="844"/>
      <c r="AT63" s="844"/>
      <c r="AU63" s="844">
        <v>137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549</v>
      </c>
      <c r="C68" s="870"/>
      <c r="D68" s="870"/>
      <c r="E68" s="870"/>
      <c r="F68" s="870"/>
      <c r="G68" s="870"/>
      <c r="H68" s="870"/>
      <c r="I68" s="870"/>
      <c r="J68" s="870"/>
      <c r="K68" s="870"/>
      <c r="L68" s="870"/>
      <c r="M68" s="870"/>
      <c r="N68" s="870"/>
      <c r="O68" s="870"/>
      <c r="P68" s="871"/>
      <c r="Q68" s="872">
        <v>2995</v>
      </c>
      <c r="R68" s="866"/>
      <c r="S68" s="866"/>
      <c r="T68" s="866"/>
      <c r="U68" s="866"/>
      <c r="V68" s="866">
        <v>2938</v>
      </c>
      <c r="W68" s="866"/>
      <c r="X68" s="866"/>
      <c r="Y68" s="866"/>
      <c r="Z68" s="866"/>
      <c r="AA68" s="866">
        <v>57</v>
      </c>
      <c r="AB68" s="866"/>
      <c r="AC68" s="866"/>
      <c r="AD68" s="866"/>
      <c r="AE68" s="866"/>
      <c r="AF68" s="866">
        <v>57</v>
      </c>
      <c r="AG68" s="866"/>
      <c r="AH68" s="866"/>
      <c r="AI68" s="866"/>
      <c r="AJ68" s="866"/>
      <c r="AK68" s="866" t="s">
        <v>548</v>
      </c>
      <c r="AL68" s="866"/>
      <c r="AM68" s="866"/>
      <c r="AN68" s="866"/>
      <c r="AO68" s="866"/>
      <c r="AP68" s="866">
        <v>49</v>
      </c>
      <c r="AQ68" s="866"/>
      <c r="AR68" s="866"/>
      <c r="AS68" s="866"/>
      <c r="AT68" s="866"/>
      <c r="AU68" s="866">
        <v>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550</v>
      </c>
      <c r="C69" s="874"/>
      <c r="D69" s="874"/>
      <c r="E69" s="874"/>
      <c r="F69" s="874"/>
      <c r="G69" s="874"/>
      <c r="H69" s="874"/>
      <c r="I69" s="874"/>
      <c r="J69" s="874"/>
      <c r="K69" s="874"/>
      <c r="L69" s="874"/>
      <c r="M69" s="874"/>
      <c r="N69" s="874"/>
      <c r="O69" s="874"/>
      <c r="P69" s="875"/>
      <c r="Q69" s="876">
        <v>2913</v>
      </c>
      <c r="R69" s="830"/>
      <c r="S69" s="830"/>
      <c r="T69" s="830"/>
      <c r="U69" s="830"/>
      <c r="V69" s="830">
        <v>2947</v>
      </c>
      <c r="W69" s="830"/>
      <c r="X69" s="830"/>
      <c r="Y69" s="830"/>
      <c r="Z69" s="830"/>
      <c r="AA69" s="830">
        <v>-34</v>
      </c>
      <c r="AB69" s="830"/>
      <c r="AC69" s="830"/>
      <c r="AD69" s="830"/>
      <c r="AE69" s="830"/>
      <c r="AF69" s="830">
        <v>321</v>
      </c>
      <c r="AG69" s="830"/>
      <c r="AH69" s="830"/>
      <c r="AI69" s="830"/>
      <c r="AJ69" s="830"/>
      <c r="AK69" s="830">
        <v>507</v>
      </c>
      <c r="AL69" s="830"/>
      <c r="AM69" s="830"/>
      <c r="AN69" s="830"/>
      <c r="AO69" s="830"/>
      <c r="AP69" s="830">
        <v>586</v>
      </c>
      <c r="AQ69" s="830"/>
      <c r="AR69" s="830"/>
      <c r="AS69" s="830"/>
      <c r="AT69" s="830"/>
      <c r="AU69" s="830">
        <v>46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551</v>
      </c>
      <c r="C70" s="874"/>
      <c r="D70" s="874"/>
      <c r="E70" s="874"/>
      <c r="F70" s="874"/>
      <c r="G70" s="874"/>
      <c r="H70" s="874"/>
      <c r="I70" s="874"/>
      <c r="J70" s="874"/>
      <c r="K70" s="874"/>
      <c r="L70" s="874"/>
      <c r="M70" s="874"/>
      <c r="N70" s="874"/>
      <c r="O70" s="874"/>
      <c r="P70" s="875"/>
      <c r="Q70" s="876">
        <v>6824</v>
      </c>
      <c r="R70" s="830"/>
      <c r="S70" s="830"/>
      <c r="T70" s="830"/>
      <c r="U70" s="830"/>
      <c r="V70" s="830">
        <v>6731</v>
      </c>
      <c r="W70" s="830"/>
      <c r="X70" s="830"/>
      <c r="Y70" s="830"/>
      <c r="Z70" s="830"/>
      <c r="AA70" s="830">
        <v>93</v>
      </c>
      <c r="AB70" s="830"/>
      <c r="AC70" s="830"/>
      <c r="AD70" s="830"/>
      <c r="AE70" s="830"/>
      <c r="AF70" s="830">
        <v>71</v>
      </c>
      <c r="AG70" s="830"/>
      <c r="AH70" s="830"/>
      <c r="AI70" s="830"/>
      <c r="AJ70" s="830"/>
      <c r="AK70" s="830">
        <v>931</v>
      </c>
      <c r="AL70" s="830"/>
      <c r="AM70" s="830"/>
      <c r="AN70" s="830"/>
      <c r="AO70" s="830"/>
      <c r="AP70" s="830">
        <v>5973</v>
      </c>
      <c r="AQ70" s="830"/>
      <c r="AR70" s="830"/>
      <c r="AS70" s="830"/>
      <c r="AT70" s="830"/>
      <c r="AU70" s="830" t="s">
        <v>548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552</v>
      </c>
      <c r="C71" s="874"/>
      <c r="D71" s="874"/>
      <c r="E71" s="874"/>
      <c r="F71" s="874"/>
      <c r="G71" s="874"/>
      <c r="H71" s="874"/>
      <c r="I71" s="874"/>
      <c r="J71" s="874"/>
      <c r="K71" s="874"/>
      <c r="L71" s="874"/>
      <c r="M71" s="874"/>
      <c r="N71" s="874"/>
      <c r="O71" s="874"/>
      <c r="P71" s="875"/>
      <c r="Q71" s="876">
        <v>801</v>
      </c>
      <c r="R71" s="830"/>
      <c r="S71" s="830"/>
      <c r="T71" s="830"/>
      <c r="U71" s="830"/>
      <c r="V71" s="830">
        <v>772</v>
      </c>
      <c r="W71" s="830"/>
      <c r="X71" s="830"/>
      <c r="Y71" s="830"/>
      <c r="Z71" s="830"/>
      <c r="AA71" s="830">
        <v>30</v>
      </c>
      <c r="AB71" s="830"/>
      <c r="AC71" s="830"/>
      <c r="AD71" s="830"/>
      <c r="AE71" s="830"/>
      <c r="AF71" s="830">
        <v>30</v>
      </c>
      <c r="AG71" s="830"/>
      <c r="AH71" s="830"/>
      <c r="AI71" s="830"/>
      <c r="AJ71" s="830"/>
      <c r="AK71" s="830">
        <v>35</v>
      </c>
      <c r="AL71" s="830"/>
      <c r="AM71" s="830"/>
      <c r="AN71" s="830"/>
      <c r="AO71" s="830"/>
      <c r="AP71" s="830">
        <v>577</v>
      </c>
      <c r="AQ71" s="830"/>
      <c r="AR71" s="830"/>
      <c r="AS71" s="830"/>
      <c r="AT71" s="830"/>
      <c r="AU71" s="830">
        <v>25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553</v>
      </c>
      <c r="C72" s="874"/>
      <c r="D72" s="874"/>
      <c r="E72" s="874"/>
      <c r="F72" s="874"/>
      <c r="G72" s="874"/>
      <c r="H72" s="874"/>
      <c r="I72" s="874"/>
      <c r="J72" s="874"/>
      <c r="K72" s="874"/>
      <c r="L72" s="874"/>
      <c r="M72" s="874"/>
      <c r="N72" s="874"/>
      <c r="O72" s="874"/>
      <c r="P72" s="875"/>
      <c r="Q72" s="876">
        <v>6810</v>
      </c>
      <c r="R72" s="830"/>
      <c r="S72" s="830"/>
      <c r="T72" s="830"/>
      <c r="U72" s="830"/>
      <c r="V72" s="830">
        <v>6346</v>
      </c>
      <c r="W72" s="830"/>
      <c r="X72" s="830"/>
      <c r="Y72" s="830"/>
      <c r="Z72" s="830"/>
      <c r="AA72" s="830">
        <v>464</v>
      </c>
      <c r="AB72" s="830"/>
      <c r="AC72" s="830"/>
      <c r="AD72" s="830"/>
      <c r="AE72" s="830"/>
      <c r="AF72" s="830">
        <v>464</v>
      </c>
      <c r="AG72" s="830"/>
      <c r="AH72" s="830"/>
      <c r="AI72" s="830"/>
      <c r="AJ72" s="830"/>
      <c r="AK72" s="830">
        <v>800</v>
      </c>
      <c r="AL72" s="830"/>
      <c r="AM72" s="830"/>
      <c r="AN72" s="830"/>
      <c r="AO72" s="830"/>
      <c r="AP72" s="830" t="s">
        <v>548</v>
      </c>
      <c r="AQ72" s="830"/>
      <c r="AR72" s="830"/>
      <c r="AS72" s="830"/>
      <c r="AT72" s="830"/>
      <c r="AU72" s="830" t="s">
        <v>548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554</v>
      </c>
      <c r="C73" s="874"/>
      <c r="D73" s="874"/>
      <c r="E73" s="874"/>
      <c r="F73" s="874"/>
      <c r="G73" s="874"/>
      <c r="H73" s="874"/>
      <c r="I73" s="874"/>
      <c r="J73" s="874"/>
      <c r="K73" s="874"/>
      <c r="L73" s="874"/>
      <c r="M73" s="874"/>
      <c r="N73" s="874"/>
      <c r="O73" s="874"/>
      <c r="P73" s="875"/>
      <c r="Q73" s="876">
        <v>827</v>
      </c>
      <c r="R73" s="830"/>
      <c r="S73" s="830"/>
      <c r="T73" s="830"/>
      <c r="U73" s="830"/>
      <c r="V73" s="830">
        <v>804</v>
      </c>
      <c r="W73" s="830"/>
      <c r="X73" s="830"/>
      <c r="Y73" s="830"/>
      <c r="Z73" s="830"/>
      <c r="AA73" s="830">
        <v>23</v>
      </c>
      <c r="AB73" s="830"/>
      <c r="AC73" s="830"/>
      <c r="AD73" s="830"/>
      <c r="AE73" s="830"/>
      <c r="AF73" s="830">
        <v>23</v>
      </c>
      <c r="AG73" s="830"/>
      <c r="AH73" s="830"/>
      <c r="AI73" s="830"/>
      <c r="AJ73" s="830"/>
      <c r="AK73" s="830">
        <v>31</v>
      </c>
      <c r="AL73" s="830"/>
      <c r="AM73" s="830"/>
      <c r="AN73" s="830"/>
      <c r="AO73" s="830"/>
      <c r="AP73" s="830" t="s">
        <v>548</v>
      </c>
      <c r="AQ73" s="830"/>
      <c r="AR73" s="830"/>
      <c r="AS73" s="830"/>
      <c r="AT73" s="830"/>
      <c r="AU73" s="830" t="s">
        <v>548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562</v>
      </c>
      <c r="C74" s="874"/>
      <c r="D74" s="874"/>
      <c r="E74" s="874"/>
      <c r="F74" s="874"/>
      <c r="G74" s="874"/>
      <c r="H74" s="874"/>
      <c r="I74" s="874"/>
      <c r="J74" s="874"/>
      <c r="K74" s="874"/>
      <c r="L74" s="874"/>
      <c r="M74" s="874"/>
      <c r="N74" s="874"/>
      <c r="O74" s="874"/>
      <c r="P74" s="875"/>
      <c r="Q74" s="876">
        <v>731</v>
      </c>
      <c r="R74" s="830"/>
      <c r="S74" s="830"/>
      <c r="T74" s="830"/>
      <c r="U74" s="830"/>
      <c r="V74" s="830">
        <v>678</v>
      </c>
      <c r="W74" s="830"/>
      <c r="X74" s="830"/>
      <c r="Y74" s="830"/>
      <c r="Z74" s="830"/>
      <c r="AA74" s="830">
        <v>52</v>
      </c>
      <c r="AB74" s="830"/>
      <c r="AC74" s="830"/>
      <c r="AD74" s="830"/>
      <c r="AE74" s="830"/>
      <c r="AF74" s="830">
        <v>52</v>
      </c>
      <c r="AG74" s="830"/>
      <c r="AH74" s="830"/>
      <c r="AI74" s="830"/>
      <c r="AJ74" s="830"/>
      <c r="AK74" s="830">
        <v>12</v>
      </c>
      <c r="AL74" s="830"/>
      <c r="AM74" s="830"/>
      <c r="AN74" s="830"/>
      <c r="AO74" s="830"/>
      <c r="AP74" s="830" t="s">
        <v>548</v>
      </c>
      <c r="AQ74" s="830"/>
      <c r="AR74" s="830"/>
      <c r="AS74" s="830"/>
      <c r="AT74" s="830"/>
      <c r="AU74" s="830" t="s">
        <v>548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563</v>
      </c>
      <c r="C75" s="874"/>
      <c r="D75" s="874"/>
      <c r="E75" s="874"/>
      <c r="F75" s="874"/>
      <c r="G75" s="874"/>
      <c r="H75" s="874"/>
      <c r="I75" s="874"/>
      <c r="J75" s="874"/>
      <c r="K75" s="874"/>
      <c r="L75" s="874"/>
      <c r="M75" s="874"/>
      <c r="N75" s="874"/>
      <c r="O75" s="874"/>
      <c r="P75" s="875"/>
      <c r="Q75" s="877">
        <v>179788</v>
      </c>
      <c r="R75" s="878"/>
      <c r="S75" s="878"/>
      <c r="T75" s="878"/>
      <c r="U75" s="834"/>
      <c r="V75" s="879">
        <v>174350</v>
      </c>
      <c r="W75" s="878"/>
      <c r="X75" s="878"/>
      <c r="Y75" s="878"/>
      <c r="Z75" s="834"/>
      <c r="AA75" s="879">
        <v>5437</v>
      </c>
      <c r="AB75" s="878"/>
      <c r="AC75" s="878"/>
      <c r="AD75" s="878"/>
      <c r="AE75" s="834"/>
      <c r="AF75" s="879">
        <v>5433</v>
      </c>
      <c r="AG75" s="878"/>
      <c r="AH75" s="878"/>
      <c r="AI75" s="878"/>
      <c r="AJ75" s="834"/>
      <c r="AK75" s="879">
        <v>2748</v>
      </c>
      <c r="AL75" s="878"/>
      <c r="AM75" s="878"/>
      <c r="AN75" s="878"/>
      <c r="AO75" s="834"/>
      <c r="AP75" s="879" t="s">
        <v>548</v>
      </c>
      <c r="AQ75" s="878"/>
      <c r="AR75" s="878"/>
      <c r="AS75" s="878"/>
      <c r="AT75" s="834"/>
      <c r="AU75" s="879" t="s">
        <v>548</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555</v>
      </c>
      <c r="C76" s="874"/>
      <c r="D76" s="874"/>
      <c r="E76" s="874"/>
      <c r="F76" s="874"/>
      <c r="G76" s="874"/>
      <c r="H76" s="874"/>
      <c r="I76" s="874"/>
      <c r="J76" s="874"/>
      <c r="K76" s="874"/>
      <c r="L76" s="874"/>
      <c r="M76" s="874"/>
      <c r="N76" s="874"/>
      <c r="O76" s="874"/>
      <c r="P76" s="875"/>
      <c r="Q76" s="877">
        <v>113</v>
      </c>
      <c r="R76" s="878"/>
      <c r="S76" s="878"/>
      <c r="T76" s="878"/>
      <c r="U76" s="834"/>
      <c r="V76" s="879">
        <v>113</v>
      </c>
      <c r="W76" s="878"/>
      <c r="X76" s="878"/>
      <c r="Y76" s="878"/>
      <c r="Z76" s="834"/>
      <c r="AA76" s="879" t="s">
        <v>548</v>
      </c>
      <c r="AB76" s="878"/>
      <c r="AC76" s="878"/>
      <c r="AD76" s="878"/>
      <c r="AE76" s="834"/>
      <c r="AF76" s="879" t="s">
        <v>548</v>
      </c>
      <c r="AG76" s="878"/>
      <c r="AH76" s="878"/>
      <c r="AI76" s="878"/>
      <c r="AJ76" s="834"/>
      <c r="AK76" s="879">
        <v>3</v>
      </c>
      <c r="AL76" s="878"/>
      <c r="AM76" s="878"/>
      <c r="AN76" s="878"/>
      <c r="AO76" s="834"/>
      <c r="AP76" s="879" t="s">
        <v>548</v>
      </c>
      <c r="AQ76" s="878"/>
      <c r="AR76" s="878"/>
      <c r="AS76" s="878"/>
      <c r="AT76" s="834"/>
      <c r="AU76" s="879" t="s">
        <v>548</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SUM(AF68:AJ76)</f>
        <v>6451</v>
      </c>
      <c r="AG88" s="844"/>
      <c r="AH88" s="844"/>
      <c r="AI88" s="844"/>
      <c r="AJ88" s="844"/>
      <c r="AK88" s="841"/>
      <c r="AL88" s="841"/>
      <c r="AM88" s="841"/>
      <c r="AN88" s="841"/>
      <c r="AO88" s="841"/>
      <c r="AP88" s="844">
        <f>SUM(AP68:AT76)</f>
        <v>7185</v>
      </c>
      <c r="AQ88" s="844"/>
      <c r="AR88" s="844"/>
      <c r="AS88" s="844"/>
      <c r="AT88" s="844"/>
      <c r="AU88" s="844">
        <f>SUM(AU68:AY76)</f>
        <v>78</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CR7</f>
        <v>49</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353012</v>
      </c>
      <c r="AB110" s="900"/>
      <c r="AC110" s="900"/>
      <c r="AD110" s="900"/>
      <c r="AE110" s="901"/>
      <c r="AF110" s="902">
        <v>402709</v>
      </c>
      <c r="AG110" s="900"/>
      <c r="AH110" s="900"/>
      <c r="AI110" s="900"/>
      <c r="AJ110" s="901"/>
      <c r="AK110" s="902">
        <v>392802</v>
      </c>
      <c r="AL110" s="900"/>
      <c r="AM110" s="900"/>
      <c r="AN110" s="900"/>
      <c r="AO110" s="901"/>
      <c r="AP110" s="903">
        <v>17.7</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3361175</v>
      </c>
      <c r="BR110" s="931"/>
      <c r="BS110" s="931"/>
      <c r="BT110" s="931"/>
      <c r="BU110" s="931"/>
      <c r="BV110" s="931">
        <v>3263501</v>
      </c>
      <c r="BW110" s="931"/>
      <c r="BX110" s="931"/>
      <c r="BY110" s="931"/>
      <c r="BZ110" s="931"/>
      <c r="CA110" s="931">
        <v>3148791</v>
      </c>
      <c r="CB110" s="931"/>
      <c r="CC110" s="931"/>
      <c r="CD110" s="931"/>
      <c r="CE110" s="931"/>
      <c r="CF110" s="944">
        <v>142</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161063</v>
      </c>
      <c r="BR112" s="926"/>
      <c r="BS112" s="926"/>
      <c r="BT112" s="926"/>
      <c r="BU112" s="926"/>
      <c r="BV112" s="926">
        <v>144856</v>
      </c>
      <c r="BW112" s="926"/>
      <c r="BX112" s="926"/>
      <c r="BY112" s="926"/>
      <c r="BZ112" s="926"/>
      <c r="CA112" s="926">
        <v>94268</v>
      </c>
      <c r="CB112" s="926"/>
      <c r="CC112" s="926"/>
      <c r="CD112" s="926"/>
      <c r="CE112" s="926"/>
      <c r="CF112" s="920">
        <v>4.2</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12380</v>
      </c>
      <c r="AB113" s="938"/>
      <c r="AC113" s="938"/>
      <c r="AD113" s="938"/>
      <c r="AE113" s="939"/>
      <c r="AF113" s="940">
        <v>19457</v>
      </c>
      <c r="AG113" s="938"/>
      <c r="AH113" s="938"/>
      <c r="AI113" s="938"/>
      <c r="AJ113" s="939"/>
      <c r="AK113" s="940">
        <v>18045</v>
      </c>
      <c r="AL113" s="938"/>
      <c r="AM113" s="938"/>
      <c r="AN113" s="938"/>
      <c r="AO113" s="939"/>
      <c r="AP113" s="941">
        <v>0.8</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54256</v>
      </c>
      <c r="BR113" s="926"/>
      <c r="BS113" s="926"/>
      <c r="BT113" s="926"/>
      <c r="BU113" s="926"/>
      <c r="BV113" s="926">
        <v>57018</v>
      </c>
      <c r="BW113" s="926"/>
      <c r="BX113" s="926"/>
      <c r="BY113" s="926"/>
      <c r="BZ113" s="926"/>
      <c r="CA113" s="926">
        <v>77498</v>
      </c>
      <c r="CB113" s="926"/>
      <c r="CC113" s="926"/>
      <c r="CD113" s="926"/>
      <c r="CE113" s="926"/>
      <c r="CF113" s="920">
        <v>3.5</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12944</v>
      </c>
      <c r="AB114" s="959"/>
      <c r="AC114" s="959"/>
      <c r="AD114" s="959"/>
      <c r="AE114" s="960"/>
      <c r="AF114" s="961">
        <v>3914</v>
      </c>
      <c r="AG114" s="959"/>
      <c r="AH114" s="959"/>
      <c r="AI114" s="959"/>
      <c r="AJ114" s="960"/>
      <c r="AK114" s="961">
        <v>3889</v>
      </c>
      <c r="AL114" s="959"/>
      <c r="AM114" s="959"/>
      <c r="AN114" s="959"/>
      <c r="AO114" s="960"/>
      <c r="AP114" s="962">
        <v>0.2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481319</v>
      </c>
      <c r="BR114" s="926"/>
      <c r="BS114" s="926"/>
      <c r="BT114" s="926"/>
      <c r="BU114" s="926"/>
      <c r="BV114" s="926">
        <v>501841</v>
      </c>
      <c r="BW114" s="926"/>
      <c r="BX114" s="926"/>
      <c r="BY114" s="926"/>
      <c r="BZ114" s="926"/>
      <c r="CA114" s="926">
        <v>493841</v>
      </c>
      <c r="CB114" s="926"/>
      <c r="CC114" s="926"/>
      <c r="CD114" s="926"/>
      <c r="CE114" s="926"/>
      <c r="CF114" s="920">
        <v>22.3</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378336</v>
      </c>
      <c r="AB117" s="979"/>
      <c r="AC117" s="979"/>
      <c r="AD117" s="979"/>
      <c r="AE117" s="980"/>
      <c r="AF117" s="981">
        <v>426080</v>
      </c>
      <c r="AG117" s="979"/>
      <c r="AH117" s="979"/>
      <c r="AI117" s="979"/>
      <c r="AJ117" s="980"/>
      <c r="AK117" s="981">
        <v>414736</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4057813</v>
      </c>
      <c r="BR119" s="1000"/>
      <c r="BS119" s="1000"/>
      <c r="BT119" s="1000"/>
      <c r="BU119" s="1000"/>
      <c r="BV119" s="1000">
        <v>3967216</v>
      </c>
      <c r="BW119" s="1000"/>
      <c r="BX119" s="1000"/>
      <c r="BY119" s="1000"/>
      <c r="BZ119" s="1000"/>
      <c r="CA119" s="1000">
        <v>3814398</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3085991</v>
      </c>
      <c r="BR120" s="931"/>
      <c r="BS120" s="931"/>
      <c r="BT120" s="931"/>
      <c r="BU120" s="931"/>
      <c r="BV120" s="931">
        <v>3139572</v>
      </c>
      <c r="BW120" s="931"/>
      <c r="BX120" s="931"/>
      <c r="BY120" s="931"/>
      <c r="BZ120" s="931"/>
      <c r="CA120" s="931">
        <v>3113771</v>
      </c>
      <c r="CB120" s="931"/>
      <c r="CC120" s="931"/>
      <c r="CD120" s="931"/>
      <c r="CE120" s="931"/>
      <c r="CF120" s="944">
        <v>140.4</v>
      </c>
      <c r="CG120" s="945"/>
      <c r="CH120" s="945"/>
      <c r="CI120" s="945"/>
      <c r="CJ120" s="945"/>
      <c r="CK120" s="1006" t="s">
        <v>446</v>
      </c>
      <c r="CL120" s="1007"/>
      <c r="CM120" s="1007"/>
      <c r="CN120" s="1007"/>
      <c r="CO120" s="1008"/>
      <c r="CP120" s="1014" t="s">
        <v>447</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114964</v>
      </c>
      <c r="DM120" s="931"/>
      <c r="DN120" s="931"/>
      <c r="DO120" s="931"/>
      <c r="DP120" s="931"/>
      <c r="DQ120" s="931">
        <v>94268</v>
      </c>
      <c r="DR120" s="931"/>
      <c r="DS120" s="931"/>
      <c r="DT120" s="931"/>
      <c r="DU120" s="931"/>
      <c r="DV120" s="932">
        <v>4.2</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v>343310</v>
      </c>
      <c r="BW121" s="926"/>
      <c r="BX121" s="926"/>
      <c r="BY121" s="926"/>
      <c r="BZ121" s="926"/>
      <c r="CA121" s="926">
        <v>295782</v>
      </c>
      <c r="CB121" s="926"/>
      <c r="CC121" s="926"/>
      <c r="CD121" s="926"/>
      <c r="CE121" s="926"/>
      <c r="CF121" s="920">
        <v>13.3</v>
      </c>
      <c r="CG121" s="921"/>
      <c r="CH121" s="921"/>
      <c r="CI121" s="921"/>
      <c r="CJ121" s="921"/>
      <c r="CK121" s="1009"/>
      <c r="CL121" s="1010"/>
      <c r="CM121" s="1010"/>
      <c r="CN121" s="1010"/>
      <c r="CO121" s="1011"/>
      <c r="CP121" s="1019" t="s">
        <v>450</v>
      </c>
      <c r="CQ121" s="1020"/>
      <c r="CR121" s="1020"/>
      <c r="CS121" s="1020"/>
      <c r="CT121" s="1020"/>
      <c r="CU121" s="1020"/>
      <c r="CV121" s="1020"/>
      <c r="CW121" s="1020"/>
      <c r="CX121" s="1020"/>
      <c r="CY121" s="1020"/>
      <c r="CZ121" s="1020"/>
      <c r="DA121" s="1020"/>
      <c r="DB121" s="1020"/>
      <c r="DC121" s="1020"/>
      <c r="DD121" s="1020"/>
      <c r="DE121" s="1020"/>
      <c r="DF121" s="1021"/>
      <c r="DG121" s="925">
        <v>31494</v>
      </c>
      <c r="DH121" s="926"/>
      <c r="DI121" s="926"/>
      <c r="DJ121" s="926"/>
      <c r="DK121" s="926"/>
      <c r="DL121" s="926">
        <v>29892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2471975</v>
      </c>
      <c r="BR122" s="1000"/>
      <c r="BS122" s="1000"/>
      <c r="BT122" s="1000"/>
      <c r="BU122" s="1000"/>
      <c r="BV122" s="1000">
        <v>2295888</v>
      </c>
      <c r="BW122" s="1000"/>
      <c r="BX122" s="1000"/>
      <c r="BY122" s="1000"/>
      <c r="BZ122" s="1000"/>
      <c r="CA122" s="1000">
        <v>2128635</v>
      </c>
      <c r="CB122" s="1000"/>
      <c r="CC122" s="1000"/>
      <c r="CD122" s="1000"/>
      <c r="CE122" s="1000"/>
      <c r="CF122" s="1017">
        <v>96</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452</v>
      </c>
      <c r="BP123" s="1005"/>
      <c r="BQ123" s="1063">
        <v>5557966</v>
      </c>
      <c r="BR123" s="1064"/>
      <c r="BS123" s="1064"/>
      <c r="BT123" s="1064"/>
      <c r="BU123" s="1064"/>
      <c r="BV123" s="1064">
        <v>5778770</v>
      </c>
      <c r="BW123" s="1064"/>
      <c r="BX123" s="1064"/>
      <c r="BY123" s="1064"/>
      <c r="BZ123" s="1064"/>
      <c r="CA123" s="1064">
        <v>5538188</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129569</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12475</v>
      </c>
      <c r="AB128" s="1046"/>
      <c r="AC128" s="1046"/>
      <c r="AD128" s="1046"/>
      <c r="AE128" s="1047"/>
      <c r="AF128" s="1048">
        <v>7131</v>
      </c>
      <c r="AG128" s="1046"/>
      <c r="AH128" s="1046"/>
      <c r="AI128" s="1046"/>
      <c r="AJ128" s="1047"/>
      <c r="AK128" s="1048">
        <v>12270</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2332923</v>
      </c>
      <c r="AB129" s="959"/>
      <c r="AC129" s="959"/>
      <c r="AD129" s="959"/>
      <c r="AE129" s="960"/>
      <c r="AF129" s="961">
        <v>2401087</v>
      </c>
      <c r="AG129" s="959"/>
      <c r="AH129" s="959"/>
      <c r="AI129" s="959"/>
      <c r="AJ129" s="960"/>
      <c r="AK129" s="961">
        <v>2491841</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256958</v>
      </c>
      <c r="AB130" s="959"/>
      <c r="AC130" s="959"/>
      <c r="AD130" s="959"/>
      <c r="AE130" s="960"/>
      <c r="AF130" s="961">
        <v>283450</v>
      </c>
      <c r="AG130" s="959"/>
      <c r="AH130" s="959"/>
      <c r="AI130" s="959"/>
      <c r="AJ130" s="960"/>
      <c r="AK130" s="961">
        <v>273764</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5.8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2075965</v>
      </c>
      <c r="AB131" s="986"/>
      <c r="AC131" s="986"/>
      <c r="AD131" s="986"/>
      <c r="AE131" s="987"/>
      <c r="AF131" s="985">
        <v>2117637</v>
      </c>
      <c r="AG131" s="986"/>
      <c r="AH131" s="986"/>
      <c r="AI131" s="986"/>
      <c r="AJ131" s="987"/>
      <c r="AK131" s="985">
        <v>2218077</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5.2458976909999997</v>
      </c>
      <c r="AB132" s="1097"/>
      <c r="AC132" s="1097"/>
      <c r="AD132" s="1097"/>
      <c r="AE132" s="1098"/>
      <c r="AF132" s="1099">
        <v>6.3985942820000004</v>
      </c>
      <c r="AG132" s="1097"/>
      <c r="AH132" s="1097"/>
      <c r="AI132" s="1097"/>
      <c r="AJ132" s="1098"/>
      <c r="AK132" s="1099">
        <v>5.8024135320000001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5.5</v>
      </c>
      <c r="AB133" s="1080"/>
      <c r="AC133" s="1080"/>
      <c r="AD133" s="1080"/>
      <c r="AE133" s="1081"/>
      <c r="AF133" s="1079">
        <v>5.7</v>
      </c>
      <c r="AG133" s="1080"/>
      <c r="AH133" s="1080"/>
      <c r="AI133" s="1080"/>
      <c r="AJ133" s="1081"/>
      <c r="AK133" s="1079">
        <v>5.8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APL07XPgNgbdiGGdXdHw8cMXCPqV8QXlinfe5jPwmpg19lNo3M80SsD73j51y20Wj08vA6I9Wn0lXS0dhh3Ug==" saltValue="AvQwkkaEhnG5E4cbR6Sc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N32" zoomScale="85" zoomScaleNormal="85" zoomScaleSheetLayoutView="85" workbookViewId="0">
      <selection activeCell="AU80" sqref="AU80:AY8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rNil5nxsfPH6R4foRZur94i+9LL4cBZhU/jD2Q0zwVwP+uYg3tf1vWOrBsyezAWO8i1L8zIJmQer9XCU7VGqFQ==" saltValue="9GitlU1hjjvXrWD/PH6b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election activeCell="AU80" sqref="AU80:AY80"/>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fFFdNsovY7IZPwI3JKwCWEnEsOm1CSnXUrZYlBSw46VKP8RDJWph0CYgRq1+WTlFCcUmgxjZiyG9z5phYhMoQ==" saltValue="MUfvSfcUsZ+7mxofoyenY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0" zoomScale="85" zoomScaleSheetLayoutView="85" workbookViewId="0">
      <selection activeCell="AU80" sqref="AU80:AY80"/>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688856</v>
      </c>
      <c r="AP9" s="269">
        <v>170172</v>
      </c>
      <c r="AQ9" s="270">
        <v>263788</v>
      </c>
      <c r="AR9" s="271">
        <v>-35.5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293015</v>
      </c>
      <c r="AP10" s="272">
        <v>72385</v>
      </c>
      <c r="AQ10" s="273">
        <v>39680</v>
      </c>
      <c r="AR10" s="274">
        <v>82.4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34862</v>
      </c>
      <c r="AP11" s="272">
        <v>8612</v>
      </c>
      <c r="AQ11" s="273">
        <v>4557</v>
      </c>
      <c r="AR11" s="274">
        <v>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t="s">
        <v>490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64947</v>
      </c>
      <c r="AP13" s="272">
        <v>16044</v>
      </c>
      <c r="AQ13" s="273">
        <v>12917</v>
      </c>
      <c r="AR13" s="274">
        <v>24.2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16632</v>
      </c>
      <c r="AP14" s="272">
        <v>4109</v>
      </c>
      <c r="AQ14" s="273">
        <v>4746</v>
      </c>
      <c r="AR14" s="274">
        <v>-13.4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-46348</v>
      </c>
      <c r="AP15" s="272">
        <v>-11450</v>
      </c>
      <c r="AQ15" s="273">
        <v>-12765</v>
      </c>
      <c r="AR15" s="274">
        <v>-10.3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1051964</v>
      </c>
      <c r="AP16" s="272">
        <v>259873</v>
      </c>
      <c r="AQ16" s="273">
        <v>312922</v>
      </c>
      <c r="AR16" s="274">
        <v>-17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16.55</v>
      </c>
      <c r="AP21" s="286">
        <v>24.75</v>
      </c>
      <c r="AQ21" s="287">
        <v>-8.1999999999999993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98.8</v>
      </c>
      <c r="AP22" s="291">
        <v>95.6</v>
      </c>
      <c r="AQ22" s="292">
        <v>3.2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392802</v>
      </c>
      <c r="AP32" s="300">
        <v>97036</v>
      </c>
      <c r="AQ32" s="301">
        <v>170896</v>
      </c>
      <c r="AR32" s="302">
        <v>-43.2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v>5</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18045</v>
      </c>
      <c r="AP35" s="300">
        <v>4458</v>
      </c>
      <c r="AQ35" s="301">
        <v>33138</v>
      </c>
      <c r="AR35" s="302">
        <v>-86.5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3889</v>
      </c>
      <c r="AP36" s="300">
        <v>961</v>
      </c>
      <c r="AQ36" s="301">
        <v>2943</v>
      </c>
      <c r="AR36" s="302">
        <v>-67.3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490</v>
      </c>
      <c r="AP37" s="300" t="s">
        <v>490</v>
      </c>
      <c r="AQ37" s="301">
        <v>1487</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490</v>
      </c>
      <c r="AP38" s="303" t="s">
        <v>490</v>
      </c>
      <c r="AQ38" s="304">
        <v>60</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-12270</v>
      </c>
      <c r="AP39" s="300">
        <v>-3031</v>
      </c>
      <c r="AQ39" s="301">
        <v>-8408</v>
      </c>
      <c r="AR39" s="302">
        <v>-64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-273764</v>
      </c>
      <c r="AP40" s="300">
        <v>-67629</v>
      </c>
      <c r="AQ40" s="301">
        <v>-141122</v>
      </c>
      <c r="AR40" s="302">
        <v>-52.1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128702</v>
      </c>
      <c r="AP41" s="300">
        <v>31794</v>
      </c>
      <c r="AQ41" s="301">
        <v>59000</v>
      </c>
      <c r="AR41" s="302">
        <v>-46.1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591344</v>
      </c>
      <c r="AN51" s="322">
        <v>135133</v>
      </c>
      <c r="AO51" s="323">
        <v>-64.599999999999994</v>
      </c>
      <c r="AP51" s="324">
        <v>301035</v>
      </c>
      <c r="AQ51" s="325">
        <v>12.2</v>
      </c>
      <c r="AR51" s="326">
        <v>-76.8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173581</v>
      </c>
      <c r="AN52" s="330">
        <v>39667</v>
      </c>
      <c r="AO52" s="331">
        <v>1.9</v>
      </c>
      <c r="AP52" s="332">
        <v>154376</v>
      </c>
      <c r="AQ52" s="333">
        <v>29.1</v>
      </c>
      <c r="AR52" s="334">
        <v>-27.2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349190</v>
      </c>
      <c r="AN53" s="322">
        <v>80850</v>
      </c>
      <c r="AO53" s="323">
        <v>-40.200000000000003</v>
      </c>
      <c r="AP53" s="324">
        <v>277467</v>
      </c>
      <c r="AQ53" s="325">
        <v>-7.8</v>
      </c>
      <c r="AR53" s="326">
        <v>-32.4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162334</v>
      </c>
      <c r="AN54" s="330">
        <v>37586</v>
      </c>
      <c r="AO54" s="331">
        <v>-5.2</v>
      </c>
      <c r="AP54" s="332">
        <v>128378</v>
      </c>
      <c r="AQ54" s="333">
        <v>-16.8</v>
      </c>
      <c r="AR54" s="334">
        <v>11.6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373650</v>
      </c>
      <c r="AN55" s="322">
        <v>87179</v>
      </c>
      <c r="AO55" s="323">
        <v>7.8</v>
      </c>
      <c r="AP55" s="324">
        <v>282256</v>
      </c>
      <c r="AQ55" s="325">
        <v>1.7</v>
      </c>
      <c r="AR55" s="326">
        <v>6.1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220847</v>
      </c>
      <c r="AN56" s="330">
        <v>51528</v>
      </c>
      <c r="AO56" s="331">
        <v>37.1</v>
      </c>
      <c r="AP56" s="332">
        <v>145453</v>
      </c>
      <c r="AQ56" s="333">
        <v>13.3</v>
      </c>
      <c r="AR56" s="334">
        <v>23.8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586278</v>
      </c>
      <c r="AN57" s="322">
        <v>140224</v>
      </c>
      <c r="AO57" s="323">
        <v>60.8</v>
      </c>
      <c r="AP57" s="324">
        <v>295341</v>
      </c>
      <c r="AQ57" s="325">
        <v>4.5999999999999996</v>
      </c>
      <c r="AR57" s="326">
        <v>56.2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201131</v>
      </c>
      <c r="AN58" s="330">
        <v>48106</v>
      </c>
      <c r="AO58" s="331">
        <v>-6.6</v>
      </c>
      <c r="AP58" s="332">
        <v>137402</v>
      </c>
      <c r="AQ58" s="333">
        <v>-5.5</v>
      </c>
      <c r="AR58" s="334">
        <v>-1.1000000000000001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638138</v>
      </c>
      <c r="AN59" s="322">
        <v>157643</v>
      </c>
      <c r="AO59" s="323">
        <v>12.4</v>
      </c>
      <c r="AP59" s="324">
        <v>292845</v>
      </c>
      <c r="AQ59" s="325">
        <v>-0.8</v>
      </c>
      <c r="AR59" s="326">
        <v>13.2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401359</v>
      </c>
      <c r="AN60" s="330">
        <v>99150</v>
      </c>
      <c r="AO60" s="331">
        <v>106.1</v>
      </c>
      <c r="AP60" s="332">
        <v>143187</v>
      </c>
      <c r="AQ60" s="333">
        <v>4.2</v>
      </c>
      <c r="AR60" s="334">
        <v>101.9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507720</v>
      </c>
      <c r="AN61" s="337">
        <v>120206</v>
      </c>
      <c r="AO61" s="338">
        <v>-4.8</v>
      </c>
      <c r="AP61" s="339">
        <v>289789</v>
      </c>
      <c r="AQ61" s="340">
        <v>2</v>
      </c>
      <c r="AR61" s="326">
        <v>-6.8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231850</v>
      </c>
      <c r="AN62" s="330">
        <v>55207</v>
      </c>
      <c r="AO62" s="331">
        <v>26.7</v>
      </c>
      <c r="AP62" s="332">
        <v>141759</v>
      </c>
      <c r="AQ62" s="333">
        <v>4.9000000000000004</v>
      </c>
      <c r="AR62" s="334">
        <v>21.8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qsWE2aegMVibh9ECEyZ1oQ4MXgKEgfjdcKjcMWMfiFkWStk9IYmUyaFMO7D98fN29dTcBPGlrxYPL8QW1gCurg==" saltValue="rg+GiOkGUtqfEnR6Fl0H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70" zoomScaleNormal="70" zoomScaleSheetLayoutView="55" workbookViewId="0">
      <selection activeCell="AU80" sqref="AU80:AY8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QwQMxlv2Z1WLrgZ2vyXtbEigd4ZHu66GSFB5pAtuyLZ/KhbQ3QSQ4b/oluSzMR1VX99cLlp0yQOH4CHoMBT7NQ==" saltValue="L6W1Hy/G1euhvrRdx7/s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0" zoomScale="70" zoomScaleNormal="70" zoomScaleSheetLayoutView="55" workbookViewId="0">
      <selection activeCell="AU80" sqref="AU80:AY80"/>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tnaf+BLTUh9+rhP8qfibTw1I1UWz06UGZa12nYM7K7lut/SQlMJ3p4Top22EoWTBb6gbOxFRVt3k4ZaQeSXLg==" saltValue="XLlEAAmXNVKh2VMvDg1y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7" zoomScale="85" zoomScaleNormal="85" zoomScaleSheetLayoutView="100" workbookViewId="0">
      <selection activeCell="AU80" sqref="AU80:AY8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48.5</v>
      </c>
      <c r="G47" s="12">
        <v>51.6</v>
      </c>
      <c r="H47" s="12">
        <v>57.47</v>
      </c>
      <c r="I47" s="12">
        <v>49.69</v>
      </c>
      <c r="J47" s="13">
        <v>50.06</v>
      </c>
    </row>
    <row r="48" spans="2:10" ht="57.75" customHeight="1" x14ac:dyDescent="0.15">
      <c r="B48" s="14"/>
      <c r="C48" s="1141" t="s">
        <v>4</v>
      </c>
      <c r="D48" s="1141"/>
      <c r="E48" s="1142"/>
      <c r="F48" s="15">
        <v>4.1900000000000004</v>
      </c>
      <c r="G48" s="16">
        <v>4.8</v>
      </c>
      <c r="H48" s="16">
        <v>3.15</v>
      </c>
      <c r="I48" s="16">
        <v>4.42</v>
      </c>
      <c r="J48" s="17">
        <v>6.81</v>
      </c>
    </row>
    <row r="49" spans="2:10" ht="57.75" customHeight="1" thickBot="1" x14ac:dyDescent="0.2">
      <c r="B49" s="18"/>
      <c r="C49" s="1143" t="s">
        <v>5</v>
      </c>
      <c r="D49" s="1143"/>
      <c r="E49" s="1144"/>
      <c r="F49" s="19">
        <v>4.49</v>
      </c>
      <c r="G49" s="20">
        <v>6.48</v>
      </c>
      <c r="H49" s="20">
        <v>0.79</v>
      </c>
      <c r="I49" s="20" t="s">
        <v>533</v>
      </c>
      <c r="J49" s="21">
        <v>2.61</v>
      </c>
    </row>
    <row r="50" spans="2:10" x14ac:dyDescent="0.15"/>
  </sheetData>
  <sheetProtection algorithmName="SHA-512" hashValue="RGuYbZgy5yP0ZDqquxhuAIiaFuOn2xkIwkK9fua3svw9PM536fEhLEeCk4mGXYFpU5waXvVpMyunsP4oGySfzg==" saltValue="EvuVPsAnCpeHKr4/kVXv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2026-03-06T05:35:30Z</cp:lastPrinted>
  <dcterms:created xsi:type="dcterms:W3CDTF">2026-02-23T04:26:28Z</dcterms:created>
  <dcterms:modified xsi:type="dcterms:W3CDTF">2026-03-17T02:25:20Z</dcterms:modified>
  <cp:category/>
</cp:coreProperties>
</file>